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кровельные материалы" sheetId="1" r:id="rId1"/>
  </sheets>
  <externalReferences>
    <externalReference r:id="rId4"/>
  </externalReferences>
  <definedNames>
    <definedName name="Дата" localSheetId="0">'кровельные материалы'!$B$4</definedName>
    <definedName name="Дил1" localSheetId="0">'кровельные материалы'!#REF!</definedName>
    <definedName name="Дил1">'[1]Кровля'!#REF!</definedName>
    <definedName name="Дил2" localSheetId="0">'кровельные материалы'!#REF!</definedName>
    <definedName name="Дил2">'[1]Кровля'!#REF!</definedName>
    <definedName name="_xlnm.Print_Area" localSheetId="0">'кровельные материалы'!$A$1:$M$119</definedName>
  </definedNames>
  <calcPr fullCalcOnLoad="1"/>
</workbook>
</file>

<file path=xl/sharedStrings.xml><?xml version="1.0" encoding="utf-8"?>
<sst xmlns="http://schemas.openxmlformats.org/spreadsheetml/2006/main" count="229" uniqueCount="122">
  <si>
    <t>ООО "Бизнеспартнер"</t>
  </si>
  <si>
    <t>ПРАЙС-ЛИСТ (c НДС)</t>
  </si>
  <si>
    <t>Банковские реквизиты: Р/счет: 40702810300020001846, к/счет: 30101810800000000709 в ФЗАО "Газэнергопромбанк" г. Рязань, БИК: 046126709 КПП 623001001, ИНН 6230048199</t>
  </si>
  <si>
    <t>1. Кровельные и упаковочные материалы:</t>
  </si>
  <si>
    <t>Наименование
продукции</t>
  </si>
  <si>
    <t>Марка
тип</t>
  </si>
  <si>
    <t>Покрытие</t>
  </si>
  <si>
    <t>Площ.
м2 (рулон)</t>
  </si>
  <si>
    <t>Ориетировочный вес рулона**</t>
  </si>
  <si>
    <t>Вагонная
норма, рулон</t>
  </si>
  <si>
    <t>Цены при партии (рулонов)</t>
  </si>
  <si>
    <t>До 600(базовая цена)</t>
  </si>
  <si>
    <t>600 и более</t>
  </si>
  <si>
    <t>От вагонной нормы</t>
  </si>
  <si>
    <t>Верх</t>
  </si>
  <si>
    <t>Низ</t>
  </si>
  <si>
    <t>Кв.м. руб.</t>
  </si>
  <si>
    <t>Рулон руб.</t>
  </si>
  <si>
    <t>Бумага битумированная БУ-Б (*)</t>
  </si>
  <si>
    <t>-</t>
  </si>
  <si>
    <t>Пергамин</t>
  </si>
  <si>
    <t>П-200</t>
  </si>
  <si>
    <t xml:space="preserve"> -</t>
  </si>
  <si>
    <t>П-250</t>
  </si>
  <si>
    <t>П-300</t>
  </si>
  <si>
    <t>П-350</t>
  </si>
  <si>
    <t>Рубероид</t>
  </si>
  <si>
    <t>РПП-300</t>
  </si>
  <si>
    <t>тальк</t>
  </si>
  <si>
    <t>РКП-350</t>
  </si>
  <si>
    <t>РКК-350</t>
  </si>
  <si>
    <t>крошка</t>
  </si>
  <si>
    <t>2. Наплавляемые кровельные и гидроизоляционные материалы на основе картона:</t>
  </si>
  <si>
    <t>До 450</t>
  </si>
  <si>
    <t>450 и более</t>
  </si>
  <si>
    <t>Рубемаст</t>
  </si>
  <si>
    <t>РНП-350-1,5</t>
  </si>
  <si>
    <t>РНП-400-1,5</t>
  </si>
  <si>
    <t>РНК-400-1,5</t>
  </si>
  <si>
    <t>3. Наплавляемые кровельные и гидроизоляционные материалы на стеклооснове:</t>
  </si>
  <si>
    <t>Гибкость на брусе R = 25мм, при t˚ = 0˚C; Теплостойкость в течении 2 часов при температуре не ниже 80˚С.</t>
  </si>
  <si>
    <t xml:space="preserve">С- стеклохолст, Т - стеклоткань, Т(к) - стеклоткань каркасная. </t>
  </si>
  <si>
    <t>Ориентировочный вес рулона</t>
  </si>
  <si>
    <t>Вагон-ная
норма, рулон</t>
  </si>
  <si>
    <t>Количество рулонов на поддоне 1,0х1,2</t>
  </si>
  <si>
    <t xml:space="preserve">Цена </t>
  </si>
  <si>
    <t>м.кв</t>
  </si>
  <si>
    <t>Рулонов</t>
  </si>
  <si>
    <t>Рулон</t>
  </si>
  <si>
    <t xml:space="preserve">Стеклобит </t>
  </si>
  <si>
    <t xml:space="preserve">ПСП-3,0 </t>
  </si>
  <si>
    <t>пленка</t>
  </si>
  <si>
    <t>(Рубемаст на холсте)</t>
  </si>
  <si>
    <t>КСП-4,0</t>
  </si>
  <si>
    <t>Стекломаст</t>
  </si>
  <si>
    <t>ПТП-3,0 (*)</t>
  </si>
  <si>
    <t>ПТП-3,5</t>
  </si>
  <si>
    <t>КТП-4,5</t>
  </si>
  <si>
    <t>Стекломаст на каркасной ткани</t>
  </si>
  <si>
    <t>ПТ(к)П-3,0 (*)</t>
  </si>
  <si>
    <t>ПТ(к)П-3,5</t>
  </si>
  <si>
    <t>КТ(к)П-4,0 (*)</t>
  </si>
  <si>
    <t>КТ(к)П-4,5</t>
  </si>
  <si>
    <t>4. Модифицированные наплавляемые кровельные и гидроизоляционные материалы на стеклооснове:</t>
  </si>
  <si>
    <t xml:space="preserve">Гибкость на брусе R = 25мм, при t˚ = -5˚C; Теплостойкость в течении 2 часов при температуре не ниже 80˚С. </t>
  </si>
  <si>
    <t>Количество на поддоне</t>
  </si>
  <si>
    <t>Цена кв.м</t>
  </si>
  <si>
    <t>Цена Рулон</t>
  </si>
  <si>
    <t>Стеклобит М</t>
  </si>
  <si>
    <t>ПСПм-3,0</t>
  </si>
  <si>
    <t>КСПм-4,0</t>
  </si>
  <si>
    <t>Стекломаст М</t>
  </si>
  <si>
    <t>ПТПм-3,5</t>
  </si>
  <si>
    <t>КТПм-4,5</t>
  </si>
  <si>
    <t>Стекломаст М на каркасной ткани</t>
  </si>
  <si>
    <t>ПТ(к)Пм-3,5</t>
  </si>
  <si>
    <t>КТ(к)Пм-4,5</t>
  </si>
  <si>
    <t>5. СБС модифицированные битумно-полимерные, кровельные и гидроизоляционные материалы на стеклооснове:</t>
  </si>
  <si>
    <t>Гибкость на брусе R = 10мм, при t˚ = -25˚C; Теплостойкость в течении 2 часов при температуре не ниже 85˚С.</t>
  </si>
  <si>
    <t>Элабит</t>
  </si>
  <si>
    <t>ПСП-3,5</t>
  </si>
  <si>
    <t>КСП-4,5</t>
  </si>
  <si>
    <t>П(Пэ)П-3,5 (*)</t>
  </si>
  <si>
    <t>К(Пэ)П-4,5 (*)</t>
  </si>
  <si>
    <t>(*)  Продукция, изготавливаемая по предварительному заказу</t>
  </si>
  <si>
    <t>(**) - Показатели носят справочный характер для расчета вместимости при загрузке автомобильного транспорта</t>
  </si>
  <si>
    <t xml:space="preserve"> - Стоимость кровельных материалов с цветной посыпкой увеличивается на 6,9 рублей за метр квадратный с НДС.</t>
  </si>
  <si>
    <t xml:space="preserve"> </t>
  </si>
  <si>
    <t>6. Битумная черепица:</t>
  </si>
  <si>
    <t>Масса кв.м. на кровле</t>
  </si>
  <si>
    <t>Масса упаковки (3 кв.м.) или рулона
кг ***</t>
  </si>
  <si>
    <t>Цена за кв.м.</t>
  </si>
  <si>
    <t>Стандарт (стеклохолст)</t>
  </si>
  <si>
    <t>серая</t>
  </si>
  <si>
    <t>зеленая</t>
  </si>
  <si>
    <t>красная</t>
  </si>
  <si>
    <t>синяя</t>
  </si>
  <si>
    <t>Элита (стеклохолст)</t>
  </si>
  <si>
    <t>Конек рубленый</t>
  </si>
  <si>
    <t>цветной</t>
  </si>
  <si>
    <t>натуральный</t>
  </si>
  <si>
    <t>Ендова, конек (рулонный)</t>
  </si>
  <si>
    <t>7. Битумы и мастики:</t>
  </si>
  <si>
    <t>Наименование продукции</t>
  </si>
  <si>
    <t>Цена за
кг до 10 тн</t>
  </si>
  <si>
    <t>Цена за кг от 10 до 60 тн</t>
  </si>
  <si>
    <t>Цена за кг от 60 тн</t>
  </si>
  <si>
    <t>Праймер битумный (Ведро металическое герметичное 17 кг)</t>
  </si>
  <si>
    <t>Праймер битумный КОНЦЕНТРАТ (Ведро металическое герметичное 17 кг)</t>
  </si>
  <si>
    <t>МБР-100 c упаковкой (мешки антиагдезионные по 36кг)</t>
  </si>
  <si>
    <t>МБР-90 c упаковкой (мешки антиагдезионные по 36кг)</t>
  </si>
  <si>
    <t>МБР- 75 c упаковкой (мешки антиагдезионные по 36кг)</t>
  </si>
  <si>
    <t>МБР- 65 c упаковкой (мешки антиагдезионные по 36кг)</t>
  </si>
  <si>
    <t>МБР-Х (Ведро металическое герметичное 17 кг.)</t>
  </si>
  <si>
    <t>МБКГ-65 c упаковкой (мешки антиагдезионные по 36кг)</t>
  </si>
  <si>
    <t>МБКГ-75 c упаковкой (мешки антиагдезионные по 36кг)</t>
  </si>
  <si>
    <t>МБКГ-85 c упаковкой (мешки антиагдезионные по 36кг)</t>
  </si>
  <si>
    <t>ЭБА</t>
  </si>
  <si>
    <t>Битум БН 70/30 (90/10) мешки бумажные по 42 кг, антиагдезионные по 36 кг.</t>
  </si>
  <si>
    <t xml:space="preserve"> - Действует гибкая система скидок на кровельные материалы, по вопросам вагонных поставок обращайтесь к менеджерам.</t>
  </si>
  <si>
    <t>E-mail: 5467090@mail.ru</t>
  </si>
  <si>
    <r>
      <t>E-mail: 5467090@mail.r</t>
    </r>
    <r>
      <rPr>
        <b/>
        <sz val="16"/>
        <rFont val="Arial Cyr"/>
        <family val="2"/>
      </rPr>
      <t>u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</si>
</sst>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d/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#,##0.00\ &quot;р.&quot;;[Red]\-#,##0.00\ &quot;р.&quot;"/>
    <numFmt numFmtId="171" formatCode="_-* #,##0.00\ &quot;р.&quot;_-;\-* #,##0.00\ &quot;р.&quot;_-;_-* &quot;-&quot;??\ &quot;р.&quot;_-;_-@_-"/>
    <numFmt numFmtId="172" formatCode="0.000000"/>
    <numFmt numFmtId="173" formatCode="0.00000"/>
    <numFmt numFmtId="174" formatCode="0.0000"/>
    <numFmt numFmtId="175" formatCode="0.000"/>
    <numFmt numFmtId="176" formatCode="#,##0.00_р_."/>
    <numFmt numFmtId="177" formatCode="#,##0.00&quot;р.&quot;"/>
    <numFmt numFmtId="178" formatCode="#.##0.00\ &quot;р.&quot;;[Red]\-#.##0.00\ &quot;р.&quot;"/>
    <numFmt numFmtId="179" formatCode="#.##0.00&quot;р.&quot;"/>
    <numFmt numFmtId="180" formatCode="0.00&quot;р.&quot;"/>
    <numFmt numFmtId="181" formatCode="[$€-2]\ ###,000_);[Red]\([$€-2]\ ###,000\)"/>
    <numFmt numFmtId="182" formatCode="_-* #,##0.0&quot;р.&quot;_-;\-* #,##0.0&quot;р.&quot;_-;_-* &quot;-&quot;??&quot;р.&quot;_-;_-@_-"/>
    <numFmt numFmtId="183" formatCode="#,##0.0\ &quot;р.&quot;;[Red]\-#,##0.0\ &quot;р.&quot;"/>
    <numFmt numFmtId="184" formatCode="#,##0.000\ &quot;р.&quot;;[Red]\-#,##0.000\ &quot;р.&quot;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name val="Times New Roman Cyr"/>
      <family val="1"/>
    </font>
    <font>
      <b/>
      <sz val="18"/>
      <name val="Times New Roman Cyr"/>
      <family val="1"/>
    </font>
    <font>
      <b/>
      <sz val="20"/>
      <name val="Arial Cyr"/>
      <family val="2"/>
    </font>
    <font>
      <b/>
      <sz val="14"/>
      <name val="Times New Roman Cyr"/>
      <family val="1"/>
    </font>
    <font>
      <b/>
      <sz val="11"/>
      <color indexed="8"/>
      <name val="Times New Roman Cyr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stra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b/>
      <sz val="16"/>
      <name val="Arial Cyr"/>
      <family val="2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3" fontId="14" fillId="0" borderId="12" xfId="20" applyFont="1" applyFill="1" applyBorder="1" applyAlignment="1">
      <alignment horizontal="right" vertical="center"/>
    </xf>
    <xf numFmtId="43" fontId="14" fillId="0" borderId="13" xfId="2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3" fontId="14" fillId="0" borderId="15" xfId="20" applyFont="1" applyFill="1" applyBorder="1" applyAlignment="1">
      <alignment horizontal="right" vertical="center"/>
    </xf>
    <xf numFmtId="43" fontId="14" fillId="0" borderId="17" xfId="20" applyFont="1" applyFill="1" applyBorder="1" applyAlignment="1">
      <alignment horizontal="right" vertical="center"/>
    </xf>
    <xf numFmtId="43" fontId="14" fillId="0" borderId="18" xfId="2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 quotePrefix="1">
      <alignment horizontal="center" vertical="center"/>
    </xf>
    <xf numFmtId="43" fontId="14" fillId="0" borderId="20" xfId="20" applyFont="1" applyFill="1" applyBorder="1" applyAlignment="1">
      <alignment horizontal="right" vertical="center"/>
    </xf>
    <xf numFmtId="43" fontId="14" fillId="0" borderId="22" xfId="20" applyFont="1" applyFill="1" applyBorder="1" applyAlignment="1">
      <alignment horizontal="right" vertical="center"/>
    </xf>
    <xf numFmtId="43" fontId="14" fillId="0" borderId="23" xfId="2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3" fontId="14" fillId="0" borderId="21" xfId="20" applyFont="1" applyFill="1" applyBorder="1" applyAlignment="1">
      <alignment horizontal="right" vertical="center"/>
    </xf>
    <xf numFmtId="43" fontId="14" fillId="0" borderId="24" xfId="2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3" fontId="14" fillId="0" borderId="27" xfId="20" applyFont="1" applyFill="1" applyBorder="1" applyAlignment="1">
      <alignment horizontal="right" vertical="center"/>
    </xf>
    <xf numFmtId="43" fontId="14" fillId="0" borderId="28" xfId="20" applyFont="1" applyFill="1" applyBorder="1" applyAlignment="1">
      <alignment horizontal="right" vertical="center"/>
    </xf>
    <xf numFmtId="43" fontId="14" fillId="0" borderId="29" xfId="20" applyFont="1" applyFill="1" applyBorder="1" applyAlignment="1">
      <alignment horizontal="right" vertical="center"/>
    </xf>
    <xf numFmtId="43" fontId="14" fillId="0" borderId="30" xfId="20" applyFont="1" applyFill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43" fontId="14" fillId="0" borderId="36" xfId="20" applyFont="1" applyFill="1" applyBorder="1" applyAlignment="1">
      <alignment horizontal="right" vertical="center"/>
    </xf>
    <xf numFmtId="43" fontId="14" fillId="0" borderId="37" xfId="2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43" fontId="14" fillId="0" borderId="7" xfId="20" applyFont="1" applyFill="1" applyBorder="1" applyAlignment="1">
      <alignment horizontal="right" vertical="center"/>
    </xf>
    <xf numFmtId="43" fontId="14" fillId="0" borderId="8" xfId="20" applyFont="1" applyFill="1" applyBorder="1" applyAlignment="1">
      <alignment horizontal="right" vertical="center"/>
    </xf>
    <xf numFmtId="43" fontId="14" fillId="0" borderId="9" xfId="2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0" fontId="16" fillId="0" borderId="0" xfId="16" applyNumberFormat="1" applyFont="1" applyFill="1" applyBorder="1" applyAlignment="1">
      <alignment horizontal="right" vertical="center"/>
    </xf>
    <xf numFmtId="44" fontId="16" fillId="0" borderId="0" xfId="16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3" fillId="0" borderId="14" xfId="0" applyFont="1" applyFill="1" applyBorder="1" applyAlignment="1" quotePrefix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3" fontId="13" fillId="0" borderId="18" xfId="20" applyFont="1" applyFill="1" applyBorder="1" applyAlignment="1">
      <alignment horizontal="center" vertical="center"/>
    </xf>
    <xf numFmtId="43" fontId="13" fillId="0" borderId="17" xfId="20" applyFont="1" applyFill="1" applyBorder="1" applyAlignment="1">
      <alignment horizontal="center" vertical="center"/>
    </xf>
    <xf numFmtId="0" fontId="13" fillId="0" borderId="39" xfId="0" applyFont="1" applyFill="1" applyBorder="1" applyAlignment="1" quotePrefix="1">
      <alignment horizontal="center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43" fontId="13" fillId="0" borderId="27" xfId="20" applyFont="1" applyFill="1" applyBorder="1" applyAlignment="1">
      <alignment horizontal="center" vertical="center"/>
    </xf>
    <xf numFmtId="43" fontId="13" fillId="0" borderId="36" xfId="20" applyFont="1" applyFill="1" applyBorder="1" applyAlignment="1">
      <alignment horizontal="center" vertical="center"/>
    </xf>
    <xf numFmtId="0" fontId="13" fillId="0" borderId="6" xfId="0" applyFont="1" applyFill="1" applyBorder="1" applyAlignment="1" quotePrefix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43" fontId="13" fillId="0" borderId="41" xfId="20" applyFont="1" applyFill="1" applyBorder="1" applyAlignment="1">
      <alignment horizontal="center" vertical="center"/>
    </xf>
    <xf numFmtId="43" fontId="13" fillId="0" borderId="28" xfId="2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43" fontId="13" fillId="0" borderId="0" xfId="20" applyFont="1" applyFill="1" applyBorder="1" applyAlignment="1">
      <alignment horizontal="center" vertical="center"/>
    </xf>
    <xf numFmtId="170" fontId="3" fillId="0" borderId="0" xfId="16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187" fontId="13" fillId="0" borderId="18" xfId="20" applyNumberFormat="1" applyFont="1" applyFill="1" applyBorder="1" applyAlignment="1">
      <alignment horizontal="center" vertical="center"/>
    </xf>
    <xf numFmtId="187" fontId="13" fillId="0" borderId="17" xfId="2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49" xfId="0" applyFont="1" applyFill="1" applyBorder="1" applyAlignment="1" quotePrefix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87" fontId="13" fillId="0" borderId="23" xfId="20" applyNumberFormat="1" applyFont="1" applyFill="1" applyBorder="1" applyAlignment="1">
      <alignment horizontal="center" vertical="center"/>
    </xf>
    <xf numFmtId="187" fontId="13" fillId="0" borderId="22" xfId="2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187" fontId="13" fillId="0" borderId="52" xfId="2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>
      <alignment vertical="center"/>
    </xf>
    <xf numFmtId="187" fontId="13" fillId="0" borderId="27" xfId="20" applyNumberFormat="1" applyFont="1" applyFill="1" applyBorder="1" applyAlignment="1">
      <alignment horizontal="center" vertical="center"/>
    </xf>
    <xf numFmtId="187" fontId="13" fillId="0" borderId="36" xfId="2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187" fontId="13" fillId="0" borderId="29" xfId="2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187" fontId="13" fillId="0" borderId="7" xfId="20" applyNumberFormat="1" applyFont="1" applyFill="1" applyBorder="1" applyAlignment="1">
      <alignment horizontal="center" vertical="center"/>
    </xf>
    <xf numFmtId="187" fontId="13" fillId="0" borderId="8" xfId="20" applyNumberFormat="1" applyFont="1" applyFill="1" applyBorder="1" applyAlignment="1">
      <alignment horizontal="right" vertical="center"/>
    </xf>
    <xf numFmtId="170" fontId="3" fillId="0" borderId="43" xfId="16" applyNumberFormat="1" applyFont="1" applyFill="1" applyBorder="1" applyAlignment="1">
      <alignment horizontal="centerContinuous" vertical="center"/>
    </xf>
    <xf numFmtId="170" fontId="3" fillId="0" borderId="43" xfId="16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43" fontId="18" fillId="0" borderId="0" xfId="0" applyNumberFormat="1" applyFont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87" fontId="13" fillId="0" borderId="24" xfId="2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87" fontId="13" fillId="0" borderId="28" xfId="20" applyNumberFormat="1" applyFont="1" applyFill="1" applyBorder="1" applyAlignment="1">
      <alignment horizontal="right" vertical="center"/>
    </xf>
    <xf numFmtId="187" fontId="13" fillId="0" borderId="41" xfId="2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0" fontId="13" fillId="0" borderId="0" xfId="16" applyNumberFormat="1" applyFont="1" applyFill="1" applyBorder="1" applyAlignment="1" quotePrefix="1">
      <alignment horizontal="center" vertical="center"/>
    </xf>
    <xf numFmtId="170" fontId="13" fillId="0" borderId="0" xfId="16" applyNumberFormat="1" applyFont="1" applyFill="1" applyBorder="1" applyAlignment="1">
      <alignment vertical="center"/>
    </xf>
    <xf numFmtId="170" fontId="13" fillId="0" borderId="0" xfId="16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187" fontId="14" fillId="0" borderId="15" xfId="20" applyNumberFormat="1" applyFont="1" applyFill="1" applyBorder="1" applyAlignment="1">
      <alignment vertical="center"/>
    </xf>
    <xf numFmtId="187" fontId="13" fillId="0" borderId="48" xfId="20" applyNumberFormat="1" applyFont="1" applyFill="1" applyBorder="1" applyAlignment="1">
      <alignment horizontal="right" vertical="center"/>
    </xf>
    <xf numFmtId="43" fontId="0" fillId="0" borderId="0" xfId="0" applyNumberFormat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187" fontId="14" fillId="0" borderId="9" xfId="20" applyNumberFormat="1" applyFont="1" applyFill="1" applyBorder="1" applyAlignment="1">
      <alignment vertical="center"/>
    </xf>
    <xf numFmtId="187" fontId="13" fillId="0" borderId="55" xfId="20" applyNumberFormat="1" applyFont="1" applyFill="1" applyBorder="1" applyAlignment="1">
      <alignment horizontal="right" vertical="center"/>
    </xf>
    <xf numFmtId="187" fontId="14" fillId="0" borderId="20" xfId="20" applyNumberFormat="1" applyFont="1" applyFill="1" applyBorder="1" applyAlignment="1">
      <alignment vertical="center"/>
    </xf>
    <xf numFmtId="187" fontId="13" fillId="0" borderId="51" xfId="2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/>
    </xf>
    <xf numFmtId="187" fontId="13" fillId="0" borderId="50" xfId="2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87" fontId="13" fillId="0" borderId="20" xfId="2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187" fontId="13" fillId="0" borderId="9" xfId="2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3" fontId="13" fillId="0" borderId="0" xfId="20" applyFont="1" applyFill="1" applyBorder="1" applyAlignment="1" quotePrefix="1">
      <alignment horizontal="center" vertical="center"/>
    </xf>
    <xf numFmtId="43" fontId="13" fillId="0" borderId="0" xfId="2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40" xfId="0" applyFont="1" applyFill="1" applyBorder="1" applyAlignment="1">
      <alignment horizontal="left" vertical="center"/>
    </xf>
    <xf numFmtId="169" fontId="13" fillId="0" borderId="39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169" fontId="13" fillId="0" borderId="19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left" vertical="center"/>
    </xf>
    <xf numFmtId="169" fontId="13" fillId="0" borderId="14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vertical="center"/>
    </xf>
    <xf numFmtId="169" fontId="13" fillId="0" borderId="49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43" fontId="16" fillId="0" borderId="24" xfId="2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43" fontId="16" fillId="0" borderId="29" xfId="2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3" fontId="16" fillId="0" borderId="27" xfId="2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43" fontId="13" fillId="0" borderId="27" xfId="20" applyFont="1" applyFill="1" applyBorder="1" applyAlignment="1">
      <alignment vertical="center"/>
    </xf>
    <xf numFmtId="169" fontId="13" fillId="0" borderId="45" xfId="0" applyNumberFormat="1" applyFont="1" applyFill="1" applyBorder="1" applyAlignment="1">
      <alignment horizontal="center" vertical="center"/>
    </xf>
    <xf numFmtId="169" fontId="13" fillId="0" borderId="56" xfId="0" applyNumberFormat="1" applyFont="1" applyFill="1" applyBorder="1" applyAlignment="1">
      <alignment horizontal="center" vertical="center"/>
    </xf>
    <xf numFmtId="43" fontId="16" fillId="0" borderId="7" xfId="20" applyFont="1" applyFill="1" applyBorder="1" applyAlignment="1">
      <alignment horizontal="center" vertical="center"/>
    </xf>
    <xf numFmtId="169" fontId="13" fillId="0" borderId="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9" fontId="13" fillId="0" borderId="0" xfId="0" applyNumberFormat="1" applyFont="1" applyFill="1" applyBorder="1" applyAlignment="1">
      <alignment horizontal="center" vertical="center"/>
    </xf>
    <xf numFmtId="170" fontId="13" fillId="0" borderId="0" xfId="1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2" fontId="10" fillId="0" borderId="58" xfId="0" applyNumberFormat="1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13" fillId="0" borderId="57" xfId="0" applyNumberFormat="1" applyFont="1" applyBorder="1" applyAlignment="1">
      <alignment horizontal="center" vertical="center" wrapText="1"/>
    </xf>
    <xf numFmtId="2" fontId="13" fillId="0" borderId="42" xfId="0" applyNumberFormat="1" applyFont="1" applyBorder="1" applyAlignment="1">
      <alignment horizontal="center" vertical="center" wrapText="1"/>
    </xf>
    <xf numFmtId="2" fontId="13" fillId="0" borderId="50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57" xfId="0" applyNumberFormat="1" applyFont="1" applyBorder="1" applyAlignment="1">
      <alignment horizontal="center" vertical="center" wrapText="1"/>
    </xf>
    <xf numFmtId="2" fontId="10" fillId="0" borderId="54" xfId="0" applyNumberFormat="1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2" fontId="13" fillId="0" borderId="54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50" xfId="0" applyNumberFormat="1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6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43" fontId="10" fillId="0" borderId="31" xfId="20" applyFont="1" applyFill="1" applyBorder="1" applyAlignment="1">
      <alignment horizontal="center" vertical="center"/>
    </xf>
    <xf numFmtId="43" fontId="10" fillId="0" borderId="44" xfId="2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51" xfId="0" applyNumberFormat="1" applyFont="1" applyBorder="1" applyAlignment="1">
      <alignment horizontal="center" vertical="center" wrapText="1"/>
    </xf>
    <xf numFmtId="2" fontId="10" fillId="0" borderId="6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3" fontId="16" fillId="0" borderId="24" xfId="20" applyFont="1" applyFill="1" applyBorder="1" applyAlignment="1">
      <alignment horizontal="center" vertical="center"/>
    </xf>
    <xf numFmtId="43" fontId="16" fillId="0" borderId="23" xfId="2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43" xfId="0" applyFont="1" applyBorder="1" applyAlignment="1">
      <alignment/>
    </xf>
    <xf numFmtId="0" fontId="23" fillId="0" borderId="63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97</xdr:row>
      <xdr:rowOff>66675</xdr:rowOff>
    </xdr:from>
    <xdr:to>
      <xdr:col>12</xdr:col>
      <xdr:colOff>933450</xdr:colOff>
      <xdr:row>101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9316700"/>
          <a:ext cx="54387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1143000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k\x\&#1044;&#1086;&#1084;&#1073;&#1072;&#1081;\6_972200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ля"/>
      <sheetName val="Разн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zoomScale="70" zoomScaleNormal="70" workbookViewId="0" topLeftCell="A110">
      <selection activeCell="E121" sqref="E121"/>
    </sheetView>
  </sheetViews>
  <sheetFormatPr defaultColWidth="9.00390625" defaultRowHeight="12.75"/>
  <cols>
    <col min="1" max="1" width="17.375" style="3" customWidth="1"/>
    <col min="2" max="2" width="16.25390625" style="3" customWidth="1"/>
    <col min="3" max="3" width="8.875" style="3" customWidth="1"/>
    <col min="4" max="4" width="10.375" style="3" customWidth="1"/>
    <col min="5" max="5" width="9.375" style="3" customWidth="1"/>
    <col min="6" max="6" width="10.875" style="3" customWidth="1"/>
    <col min="7" max="7" width="11.00390625" style="3" customWidth="1"/>
    <col min="8" max="8" width="11.75390625" style="3" customWidth="1"/>
    <col min="9" max="9" width="12.00390625" style="3" customWidth="1"/>
    <col min="10" max="10" width="12.125" style="3" customWidth="1"/>
    <col min="11" max="11" width="12.375" style="3" customWidth="1"/>
    <col min="12" max="12" width="11.75390625" style="3" customWidth="1"/>
    <col min="13" max="13" width="13.25390625" style="3" customWidth="1"/>
    <col min="14" max="14" width="8.125" style="3" customWidth="1"/>
    <col min="15" max="15" width="11.25390625" style="3" customWidth="1"/>
    <col min="16" max="16" width="10.75390625" style="3" customWidth="1"/>
    <col min="17" max="16384" width="9.125" style="3" customWidth="1"/>
  </cols>
  <sheetData>
    <row r="1" spans="1:13" ht="15.75" customHeight="1" thickBot="1">
      <c r="A1" s="1"/>
      <c r="B1" s="2"/>
      <c r="C1" s="282" t="s">
        <v>0</v>
      </c>
      <c r="D1" s="282"/>
      <c r="E1" s="282"/>
      <c r="F1" s="282"/>
      <c r="G1" s="283"/>
      <c r="H1" s="416" t="s">
        <v>120</v>
      </c>
      <c r="I1" s="417"/>
      <c r="J1" s="417"/>
      <c r="K1" s="418"/>
      <c r="L1" s="294"/>
      <c r="M1" s="295"/>
    </row>
    <row r="2" spans="1:13" ht="15.75" customHeight="1" thickBot="1">
      <c r="A2" s="4"/>
      <c r="B2" s="5"/>
      <c r="C2" s="284"/>
      <c r="D2" s="284"/>
      <c r="E2" s="284"/>
      <c r="F2" s="284"/>
      <c r="G2" s="285"/>
      <c r="H2" s="416" t="s">
        <v>120</v>
      </c>
      <c r="I2" s="417"/>
      <c r="J2" s="417"/>
      <c r="K2" s="418"/>
      <c r="L2" s="296"/>
      <c r="M2" s="297"/>
    </row>
    <row r="3" spans="1:13" ht="15.75" customHeight="1" thickBot="1">
      <c r="A3" s="4"/>
      <c r="B3" s="5"/>
      <c r="C3" s="286" t="s">
        <v>1</v>
      </c>
      <c r="D3" s="286"/>
      <c r="E3" s="286"/>
      <c r="F3" s="286"/>
      <c r="G3" s="287"/>
      <c r="H3" s="416" t="s">
        <v>120</v>
      </c>
      <c r="I3" s="417"/>
      <c r="J3" s="417"/>
      <c r="K3" s="418"/>
      <c r="L3" s="263"/>
      <c r="M3" s="264"/>
    </row>
    <row r="4" spans="1:13" ht="12" customHeight="1" thickBot="1">
      <c r="A4" s="6"/>
      <c r="B4" s="7"/>
      <c r="C4" s="288"/>
      <c r="D4" s="288"/>
      <c r="E4" s="288"/>
      <c r="F4" s="288"/>
      <c r="G4" s="289"/>
      <c r="H4" s="416" t="s">
        <v>120</v>
      </c>
      <c r="I4" s="417"/>
      <c r="J4" s="417"/>
      <c r="K4" s="418"/>
      <c r="L4" s="267"/>
      <c r="M4" s="268"/>
    </row>
    <row r="5" spans="1:13" ht="58.5" customHeight="1" thickBot="1">
      <c r="A5" s="331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</row>
    <row r="6" spans="1:13" ht="8.25" customHeight="1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5" ht="15" customHeight="1" thickBot="1">
      <c r="A7" s="251" t="s">
        <v>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10"/>
      <c r="O7" s="10"/>
    </row>
    <row r="8" spans="1:15" ht="15.75" customHeight="1" thickBot="1">
      <c r="A8" s="298" t="s">
        <v>4</v>
      </c>
      <c r="B8" s="291" t="s">
        <v>5</v>
      </c>
      <c r="C8" s="301" t="s">
        <v>6</v>
      </c>
      <c r="D8" s="302"/>
      <c r="E8" s="264" t="s">
        <v>7</v>
      </c>
      <c r="F8" s="298" t="s">
        <v>8</v>
      </c>
      <c r="G8" s="328" t="s">
        <v>9</v>
      </c>
      <c r="H8" s="247" t="s">
        <v>10</v>
      </c>
      <c r="I8" s="247"/>
      <c r="J8" s="247"/>
      <c r="K8" s="247"/>
      <c r="L8" s="247"/>
      <c r="M8" s="246"/>
      <c r="N8" s="11"/>
      <c r="O8" s="11"/>
    </row>
    <row r="9" spans="1:14" ht="29.25" customHeight="1">
      <c r="A9" s="299"/>
      <c r="B9" s="292"/>
      <c r="C9" s="303"/>
      <c r="D9" s="304"/>
      <c r="E9" s="266"/>
      <c r="F9" s="299"/>
      <c r="G9" s="329"/>
      <c r="H9" s="252" t="s">
        <v>11</v>
      </c>
      <c r="I9" s="253"/>
      <c r="J9" s="254" t="s">
        <v>12</v>
      </c>
      <c r="K9" s="253"/>
      <c r="L9" s="254" t="s">
        <v>13</v>
      </c>
      <c r="M9" s="253"/>
      <c r="N9" s="11"/>
    </row>
    <row r="10" spans="1:14" ht="20.25" customHeight="1" thickBot="1">
      <c r="A10" s="300"/>
      <c r="B10" s="293"/>
      <c r="C10" s="12" t="s">
        <v>14</v>
      </c>
      <c r="D10" s="13" t="s">
        <v>15</v>
      </c>
      <c r="E10" s="268"/>
      <c r="F10" s="300"/>
      <c r="G10" s="330"/>
      <c r="H10" s="14" t="s">
        <v>16</v>
      </c>
      <c r="I10" s="15" t="s">
        <v>17</v>
      </c>
      <c r="J10" s="16" t="s">
        <v>16</v>
      </c>
      <c r="K10" s="15" t="s">
        <v>17</v>
      </c>
      <c r="L10" s="16" t="s">
        <v>16</v>
      </c>
      <c r="M10" s="15" t="s">
        <v>17</v>
      </c>
      <c r="N10" s="17"/>
    </row>
    <row r="11" spans="1:14" ht="15" customHeight="1" thickBot="1">
      <c r="A11" s="18" t="s">
        <v>18</v>
      </c>
      <c r="B11" s="19"/>
      <c r="C11" s="20" t="s">
        <v>19</v>
      </c>
      <c r="D11" s="21" t="s">
        <v>19</v>
      </c>
      <c r="E11" s="22">
        <v>30</v>
      </c>
      <c r="F11" s="22"/>
      <c r="G11" s="22">
        <v>3000</v>
      </c>
      <c r="H11" s="23">
        <v>4.52</v>
      </c>
      <c r="I11" s="24">
        <f>H11*E11</f>
        <v>135.6</v>
      </c>
      <c r="J11" s="23">
        <v>4.52</v>
      </c>
      <c r="K11" s="24">
        <f>J11*E11</f>
        <v>135.6</v>
      </c>
      <c r="L11" s="23">
        <v>4.52</v>
      </c>
      <c r="M11" s="24">
        <f>L11*E11</f>
        <v>135.6</v>
      </c>
      <c r="N11" s="17"/>
    </row>
    <row r="12" spans="1:14" ht="15" customHeight="1">
      <c r="A12" s="248" t="s">
        <v>20</v>
      </c>
      <c r="B12" s="25" t="s">
        <v>21</v>
      </c>
      <c r="C12" s="26" t="s">
        <v>22</v>
      </c>
      <c r="D12" s="27" t="s">
        <v>22</v>
      </c>
      <c r="E12" s="25">
        <v>20</v>
      </c>
      <c r="F12" s="25"/>
      <c r="G12" s="25">
        <v>3000</v>
      </c>
      <c r="H12" s="28">
        <v>5.29</v>
      </c>
      <c r="I12" s="29">
        <f>H12*E12</f>
        <v>105.8</v>
      </c>
      <c r="J12" s="30">
        <v>5.1</v>
      </c>
      <c r="K12" s="29">
        <f>J12*E12</f>
        <v>102</v>
      </c>
      <c r="L12" s="30">
        <v>4.9</v>
      </c>
      <c r="M12" s="29">
        <f>L12*E12</f>
        <v>98</v>
      </c>
      <c r="N12" s="17"/>
    </row>
    <row r="13" spans="1:14" ht="15" customHeight="1">
      <c r="A13" s="249"/>
      <c r="B13" s="31" t="s">
        <v>23</v>
      </c>
      <c r="C13" s="32" t="s">
        <v>19</v>
      </c>
      <c r="D13" s="33" t="s">
        <v>19</v>
      </c>
      <c r="E13" s="31">
        <v>20</v>
      </c>
      <c r="F13" s="31">
        <v>15</v>
      </c>
      <c r="G13" s="31">
        <v>3000</v>
      </c>
      <c r="H13" s="34">
        <v>5.67</v>
      </c>
      <c r="I13" s="35">
        <f>H13*E13</f>
        <v>113.4</v>
      </c>
      <c r="J13" s="36">
        <v>5.46</v>
      </c>
      <c r="K13" s="35">
        <f>J13*E13</f>
        <v>109.2</v>
      </c>
      <c r="L13" s="36">
        <v>5.25</v>
      </c>
      <c r="M13" s="35">
        <f>L13*E13</f>
        <v>105</v>
      </c>
      <c r="N13" s="17"/>
    </row>
    <row r="14" spans="1:14" ht="15" customHeight="1">
      <c r="A14" s="249"/>
      <c r="B14" s="31" t="s">
        <v>24</v>
      </c>
      <c r="C14" s="37" t="s">
        <v>19</v>
      </c>
      <c r="D14" s="38" t="s">
        <v>19</v>
      </c>
      <c r="E14" s="31">
        <v>20</v>
      </c>
      <c r="F14" s="31">
        <v>15</v>
      </c>
      <c r="G14" s="31">
        <v>3000</v>
      </c>
      <c r="H14" s="34">
        <v>5.79</v>
      </c>
      <c r="I14" s="39">
        <f>H14*E14</f>
        <v>115.8</v>
      </c>
      <c r="J14" s="36">
        <v>5.57</v>
      </c>
      <c r="K14" s="35">
        <f>J14*E14</f>
        <v>111.4</v>
      </c>
      <c r="L14" s="40">
        <v>5.36</v>
      </c>
      <c r="M14" s="35">
        <f>L14*E14</f>
        <v>107.2</v>
      </c>
      <c r="N14" s="17"/>
    </row>
    <row r="15" spans="1:14" ht="12.75" customHeight="1" thickBot="1">
      <c r="A15" s="250"/>
      <c r="B15" s="42" t="s">
        <v>25</v>
      </c>
      <c r="C15" s="43" t="s">
        <v>19</v>
      </c>
      <c r="D15" s="44" t="s">
        <v>19</v>
      </c>
      <c r="E15" s="42">
        <v>20</v>
      </c>
      <c r="F15" s="42">
        <v>16</v>
      </c>
      <c r="G15" s="42">
        <v>2500</v>
      </c>
      <c r="H15" s="34">
        <v>6.26</v>
      </c>
      <c r="I15" s="39">
        <f>H15*E15</f>
        <v>125.19999999999999</v>
      </c>
      <c r="J15" s="45">
        <v>6.03</v>
      </c>
      <c r="K15" s="46">
        <f>J15*E15</f>
        <v>120.60000000000001</v>
      </c>
      <c r="L15" s="47">
        <v>5.8</v>
      </c>
      <c r="M15" s="48">
        <f>L15*E15</f>
        <v>116</v>
      </c>
      <c r="N15" s="17"/>
    </row>
    <row r="16" spans="1:14" ht="13.5" customHeight="1" thickBot="1">
      <c r="A16" s="49"/>
      <c r="B16" s="50"/>
      <c r="C16" s="50"/>
      <c r="D16" s="50"/>
      <c r="E16" s="50"/>
      <c r="F16" s="50"/>
      <c r="G16" s="51"/>
      <c r="H16" s="245" t="s">
        <v>11</v>
      </c>
      <c r="I16" s="246"/>
      <c r="J16" s="245" t="s">
        <v>12</v>
      </c>
      <c r="K16" s="246"/>
      <c r="L16" s="247" t="s">
        <v>13</v>
      </c>
      <c r="M16" s="246"/>
      <c r="N16" s="17"/>
    </row>
    <row r="17" spans="1:14" ht="13.5" customHeight="1">
      <c r="A17" s="249" t="s">
        <v>26</v>
      </c>
      <c r="B17" s="52" t="s">
        <v>27</v>
      </c>
      <c r="C17" s="53" t="s">
        <v>28</v>
      </c>
      <c r="D17" s="54" t="s">
        <v>28</v>
      </c>
      <c r="E17" s="55">
        <v>15</v>
      </c>
      <c r="F17" s="56">
        <v>20</v>
      </c>
      <c r="G17" s="57">
        <v>2200</v>
      </c>
      <c r="H17" s="36">
        <v>8.22</v>
      </c>
      <c r="I17" s="58">
        <f>H17*E17</f>
        <v>123.30000000000001</v>
      </c>
      <c r="J17" s="34">
        <v>7.91</v>
      </c>
      <c r="K17" s="48">
        <f>J17*E17</f>
        <v>118.65</v>
      </c>
      <c r="L17" s="36">
        <v>7.6</v>
      </c>
      <c r="M17" s="59">
        <f>L17*E17</f>
        <v>114</v>
      </c>
      <c r="N17" s="17"/>
    </row>
    <row r="18" spans="1:14" ht="15" customHeight="1">
      <c r="A18" s="249"/>
      <c r="B18" s="60" t="s">
        <v>29</v>
      </c>
      <c r="C18" s="61" t="s">
        <v>28</v>
      </c>
      <c r="D18" s="62" t="s">
        <v>28</v>
      </c>
      <c r="E18" s="63">
        <v>15</v>
      </c>
      <c r="F18" s="63">
        <v>26</v>
      </c>
      <c r="G18" s="64">
        <v>2100</v>
      </c>
      <c r="H18" s="36">
        <v>9.03</v>
      </c>
      <c r="I18" s="58">
        <f>H18*E18</f>
        <v>135.45</v>
      </c>
      <c r="J18" s="34">
        <v>8.69</v>
      </c>
      <c r="K18" s="58">
        <f>J18*E18</f>
        <v>130.35</v>
      </c>
      <c r="L18" s="36">
        <v>8.36</v>
      </c>
      <c r="M18" s="59">
        <f>L18*E18</f>
        <v>125.39999999999999</v>
      </c>
      <c r="N18" s="17"/>
    </row>
    <row r="19" spans="1:16" ht="15.75" customHeight="1" thickBot="1">
      <c r="A19" s="250"/>
      <c r="B19" s="65" t="s">
        <v>30</v>
      </c>
      <c r="C19" s="66" t="s">
        <v>31</v>
      </c>
      <c r="D19" s="67" t="s">
        <v>28</v>
      </c>
      <c r="E19" s="42">
        <v>10</v>
      </c>
      <c r="F19" s="42">
        <v>27</v>
      </c>
      <c r="G19" s="68">
        <v>2100</v>
      </c>
      <c r="H19" s="69">
        <v>11.66</v>
      </c>
      <c r="I19" s="70">
        <f>H19*E19</f>
        <v>116.6</v>
      </c>
      <c r="J19" s="71">
        <v>11.24</v>
      </c>
      <c r="K19" s="70">
        <f>J19*E19</f>
        <v>112.4</v>
      </c>
      <c r="L19" s="69">
        <v>10.8</v>
      </c>
      <c r="M19" s="70">
        <f>L19*E19</f>
        <v>108</v>
      </c>
      <c r="N19" s="72"/>
      <c r="O19" s="72"/>
      <c r="P19" s="72"/>
    </row>
    <row r="20" spans="1:13" s="72" customFormat="1" ht="15.75" customHeight="1">
      <c r="A20" s="416" t="s">
        <v>120</v>
      </c>
      <c r="B20" s="417"/>
      <c r="C20" s="417"/>
      <c r="D20" s="418"/>
      <c r="E20" s="74"/>
      <c r="F20" s="74"/>
      <c r="G20" s="74"/>
      <c r="H20" s="75"/>
      <c r="I20" s="76"/>
      <c r="J20" s="75"/>
      <c r="K20" s="76"/>
      <c r="L20" s="75"/>
      <c r="M20" s="76"/>
    </row>
    <row r="21" spans="1:13" s="72" customFormat="1" ht="15" customHeight="1" thickBot="1">
      <c r="A21" s="251" t="s">
        <v>32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4" s="72" customFormat="1" ht="18.75" customHeight="1" thickBot="1">
      <c r="A22" s="77"/>
      <c r="B22" s="78"/>
      <c r="C22" s="78"/>
      <c r="D22" s="78"/>
      <c r="E22" s="78"/>
      <c r="F22" s="78"/>
      <c r="G22" s="79"/>
      <c r="H22" s="252" t="s">
        <v>33</v>
      </c>
      <c r="I22" s="253"/>
      <c r="J22" s="254" t="s">
        <v>34</v>
      </c>
      <c r="K22" s="253"/>
      <c r="L22" s="254" t="s">
        <v>13</v>
      </c>
      <c r="M22" s="253"/>
      <c r="N22" s="75"/>
    </row>
    <row r="23" spans="1:15" s="72" customFormat="1" ht="15" customHeight="1">
      <c r="A23" s="248" t="s">
        <v>35</v>
      </c>
      <c r="B23" s="80" t="s">
        <v>36</v>
      </c>
      <c r="C23" s="81" t="s">
        <v>28</v>
      </c>
      <c r="D23" s="82" t="s">
        <v>28</v>
      </c>
      <c r="E23" s="25">
        <v>10</v>
      </c>
      <c r="F23" s="25">
        <v>30</v>
      </c>
      <c r="G23" s="25">
        <v>2000</v>
      </c>
      <c r="H23" s="83">
        <v>18.43</v>
      </c>
      <c r="I23" s="84">
        <f>H23*E23</f>
        <v>184.3</v>
      </c>
      <c r="J23" s="83">
        <v>17.75</v>
      </c>
      <c r="K23" s="84">
        <f>J23*E23</f>
        <v>177.5</v>
      </c>
      <c r="L23" s="83">
        <v>17.06</v>
      </c>
      <c r="M23" s="84">
        <f>L23*E23</f>
        <v>170.6</v>
      </c>
      <c r="N23" s="11"/>
      <c r="O23" s="17"/>
    </row>
    <row r="24" spans="1:15" s="72" customFormat="1" ht="17.25" customHeight="1">
      <c r="A24" s="249"/>
      <c r="B24" s="85" t="s">
        <v>37</v>
      </c>
      <c r="C24" s="86" t="s">
        <v>28</v>
      </c>
      <c r="D24" s="87" t="s">
        <v>28</v>
      </c>
      <c r="E24" s="88">
        <v>10</v>
      </c>
      <c r="F24" s="88">
        <v>34</v>
      </c>
      <c r="G24" s="88">
        <v>1800</v>
      </c>
      <c r="H24" s="89">
        <v>20.2</v>
      </c>
      <c r="I24" s="90">
        <f>H24*E24</f>
        <v>202</v>
      </c>
      <c r="J24" s="89">
        <v>19.45</v>
      </c>
      <c r="K24" s="90">
        <f>J24*E24</f>
        <v>194.5</v>
      </c>
      <c r="L24" s="89">
        <v>18.7</v>
      </c>
      <c r="M24" s="90">
        <f>L24*E24</f>
        <v>187</v>
      </c>
      <c r="N24" s="11"/>
      <c r="O24" s="17"/>
    </row>
    <row r="25" spans="1:15" s="72" customFormat="1" ht="17.25" customHeight="1" thickBot="1">
      <c r="A25" s="250"/>
      <c r="B25" s="91" t="s">
        <v>38</v>
      </c>
      <c r="C25" s="92" t="s">
        <v>31</v>
      </c>
      <c r="D25" s="93" t="s">
        <v>28</v>
      </c>
      <c r="E25" s="41">
        <v>7.5</v>
      </c>
      <c r="F25" s="41">
        <v>33</v>
      </c>
      <c r="G25" s="41">
        <v>1700</v>
      </c>
      <c r="H25" s="94">
        <v>22.01</v>
      </c>
      <c r="I25" s="95">
        <f>H25*E25</f>
        <v>165.07500000000002</v>
      </c>
      <c r="J25" s="94">
        <v>21.19</v>
      </c>
      <c r="K25" s="95">
        <f>J25*E25</f>
        <v>158.925</v>
      </c>
      <c r="L25" s="94">
        <v>20.38</v>
      </c>
      <c r="M25" s="95">
        <f>L25*E25</f>
        <v>152.85</v>
      </c>
      <c r="N25" s="11"/>
      <c r="O25" s="17"/>
    </row>
    <row r="26" spans="1:16" s="72" customFormat="1" ht="16.5" customHeight="1">
      <c r="A26" s="416" t="s">
        <v>120</v>
      </c>
      <c r="B26" s="417"/>
      <c r="C26" s="417"/>
      <c r="D26" s="418"/>
      <c r="E26" s="73"/>
      <c r="F26" s="73"/>
      <c r="G26" s="96"/>
      <c r="H26" s="96"/>
      <c r="I26" s="96"/>
      <c r="J26" s="99"/>
      <c r="K26" s="99"/>
      <c r="L26" s="99"/>
      <c r="M26" s="99"/>
      <c r="N26" s="17"/>
      <c r="O26" s="3"/>
      <c r="P26" s="3"/>
    </row>
    <row r="27" spans="1:14" ht="10.5" customHeight="1">
      <c r="A27" s="73"/>
      <c r="B27" s="97"/>
      <c r="C27" s="98"/>
      <c r="D27" s="98"/>
      <c r="E27" s="73"/>
      <c r="F27" s="73"/>
      <c r="G27" s="73"/>
      <c r="H27" s="100"/>
      <c r="I27" s="100"/>
      <c r="J27" s="100"/>
      <c r="K27" s="100"/>
      <c r="L27" s="100"/>
      <c r="M27" s="100"/>
      <c r="N27" s="17"/>
    </row>
    <row r="28" spans="1:14" ht="12.75" customHeight="1">
      <c r="A28" s="290" t="s">
        <v>39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1"/>
    </row>
    <row r="29" spans="1:14" ht="12.75" customHeight="1">
      <c r="A29" s="290" t="s">
        <v>40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11"/>
    </row>
    <row r="30" spans="1:14" ht="15" customHeight="1" thickBot="1">
      <c r="A30" s="308" t="s">
        <v>41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11"/>
    </row>
    <row r="31" spans="1:15" ht="15" customHeight="1">
      <c r="A31" s="269" t="s">
        <v>4</v>
      </c>
      <c r="B31" s="334" t="s">
        <v>5</v>
      </c>
      <c r="C31" s="337" t="s">
        <v>6</v>
      </c>
      <c r="D31" s="338"/>
      <c r="E31" s="269" t="s">
        <v>7</v>
      </c>
      <c r="F31" s="298" t="s">
        <v>42</v>
      </c>
      <c r="G31" s="341" t="s">
        <v>43</v>
      </c>
      <c r="H31" s="365" t="s">
        <v>44</v>
      </c>
      <c r="I31" s="366"/>
      <c r="J31" s="344" t="s">
        <v>45</v>
      </c>
      <c r="K31" s="345"/>
      <c r="L31" s="345"/>
      <c r="M31" s="346"/>
      <c r="N31" s="100"/>
      <c r="O31" s="11"/>
    </row>
    <row r="32" spans="1:15" ht="12.75" customHeight="1" thickBot="1">
      <c r="A32" s="270"/>
      <c r="B32" s="335"/>
      <c r="C32" s="339"/>
      <c r="D32" s="340"/>
      <c r="E32" s="270"/>
      <c r="F32" s="299"/>
      <c r="G32" s="342"/>
      <c r="H32" s="367"/>
      <c r="I32" s="368"/>
      <c r="J32" s="347"/>
      <c r="K32" s="348"/>
      <c r="L32" s="348"/>
      <c r="M32" s="349"/>
      <c r="N32" s="102"/>
      <c r="O32" s="17"/>
    </row>
    <row r="33" spans="1:15" ht="17.25" customHeight="1" thickBot="1">
      <c r="A33" s="271"/>
      <c r="B33" s="336"/>
      <c r="C33" s="103" t="s">
        <v>14</v>
      </c>
      <c r="D33" s="104" t="s">
        <v>15</v>
      </c>
      <c r="E33" s="271"/>
      <c r="F33" s="300"/>
      <c r="G33" s="343"/>
      <c r="H33" s="105" t="s">
        <v>46</v>
      </c>
      <c r="I33" s="106" t="s">
        <v>47</v>
      </c>
      <c r="J33" s="350" t="s">
        <v>16</v>
      </c>
      <c r="K33" s="351"/>
      <c r="L33" s="350" t="s">
        <v>48</v>
      </c>
      <c r="M33" s="351"/>
      <c r="N33" s="102"/>
      <c r="O33" s="17"/>
    </row>
    <row r="34" spans="1:14" ht="13.5" customHeight="1">
      <c r="A34" s="107" t="s">
        <v>49</v>
      </c>
      <c r="B34" s="80" t="s">
        <v>50</v>
      </c>
      <c r="C34" s="108" t="s">
        <v>51</v>
      </c>
      <c r="D34" s="109" t="s">
        <v>51</v>
      </c>
      <c r="E34" s="25">
        <v>10</v>
      </c>
      <c r="F34" s="110">
        <v>30</v>
      </c>
      <c r="G34" s="110">
        <v>1000</v>
      </c>
      <c r="H34" s="111">
        <v>300</v>
      </c>
      <c r="I34" s="112">
        <v>30</v>
      </c>
      <c r="J34" s="363">
        <v>23.5</v>
      </c>
      <c r="K34" s="364"/>
      <c r="L34" s="363">
        <f aca="true" t="shared" si="0" ref="L34:L42">J34*E34</f>
        <v>235</v>
      </c>
      <c r="M34" s="372"/>
      <c r="N34" s="17"/>
    </row>
    <row r="35" spans="1:14" ht="18" customHeight="1" thickBot="1">
      <c r="A35" s="113" t="s">
        <v>52</v>
      </c>
      <c r="B35" s="114" t="s">
        <v>53</v>
      </c>
      <c r="C35" s="115" t="s">
        <v>31</v>
      </c>
      <c r="D35" s="116" t="s">
        <v>51</v>
      </c>
      <c r="E35" s="117">
        <v>10</v>
      </c>
      <c r="F35" s="118">
        <v>40</v>
      </c>
      <c r="G35" s="118">
        <v>1000</v>
      </c>
      <c r="H35" s="119">
        <v>250</v>
      </c>
      <c r="I35" s="120">
        <v>25</v>
      </c>
      <c r="J35" s="280">
        <v>26</v>
      </c>
      <c r="K35" s="281"/>
      <c r="L35" s="280">
        <f t="shared" si="0"/>
        <v>260</v>
      </c>
      <c r="M35" s="281"/>
      <c r="N35" s="121"/>
    </row>
    <row r="36" spans="1:14" ht="15.75" customHeight="1">
      <c r="A36" s="373" t="s">
        <v>54</v>
      </c>
      <c r="B36" s="31" t="s">
        <v>55</v>
      </c>
      <c r="C36" s="122" t="s">
        <v>51</v>
      </c>
      <c r="D36" s="123" t="s">
        <v>51</v>
      </c>
      <c r="E36" s="31">
        <v>10</v>
      </c>
      <c r="F36" s="124">
        <v>30</v>
      </c>
      <c r="G36" s="124">
        <v>1000</v>
      </c>
      <c r="H36" s="125">
        <v>250</v>
      </c>
      <c r="I36" s="112">
        <v>25</v>
      </c>
      <c r="J36" s="228">
        <v>32.16</v>
      </c>
      <c r="K36" s="220"/>
      <c r="L36" s="228">
        <f t="shared" si="0"/>
        <v>321.59999999999997</v>
      </c>
      <c r="M36" s="221"/>
      <c r="N36" s="121"/>
    </row>
    <row r="37" spans="1:14" ht="15.75" customHeight="1">
      <c r="A37" s="359"/>
      <c r="B37" s="126" t="s">
        <v>56</v>
      </c>
      <c r="C37" s="127" t="s">
        <v>51</v>
      </c>
      <c r="D37" s="123" t="s">
        <v>51</v>
      </c>
      <c r="E37" s="31">
        <v>10</v>
      </c>
      <c r="F37" s="124">
        <v>35</v>
      </c>
      <c r="G37" s="124">
        <v>1000</v>
      </c>
      <c r="H37" s="128">
        <v>250</v>
      </c>
      <c r="I37" s="129">
        <v>25</v>
      </c>
      <c r="J37" s="222">
        <v>34.5</v>
      </c>
      <c r="K37" s="277"/>
      <c r="L37" s="222">
        <f t="shared" si="0"/>
        <v>345</v>
      </c>
      <c r="M37" s="278"/>
      <c r="N37" s="121"/>
    </row>
    <row r="38" spans="1:14" ht="15.75" customHeight="1" thickBot="1">
      <c r="A38" s="360"/>
      <c r="B38" s="41" t="s">
        <v>57</v>
      </c>
      <c r="C38" s="92" t="s">
        <v>31</v>
      </c>
      <c r="D38" s="130" t="s">
        <v>51</v>
      </c>
      <c r="E38" s="41">
        <v>7.5</v>
      </c>
      <c r="F38" s="131">
        <v>34</v>
      </c>
      <c r="G38" s="131">
        <v>1000</v>
      </c>
      <c r="H38" s="119">
        <v>187.5</v>
      </c>
      <c r="I38" s="120">
        <v>25</v>
      </c>
      <c r="J38" s="226">
        <v>37</v>
      </c>
      <c r="K38" s="279"/>
      <c r="L38" s="226">
        <f t="shared" si="0"/>
        <v>277.5</v>
      </c>
      <c r="M38" s="227"/>
      <c r="N38" s="121"/>
    </row>
    <row r="39" spans="1:14" ht="15.75" customHeight="1">
      <c r="A39" s="298" t="s">
        <v>58</v>
      </c>
      <c r="B39" s="31" t="s">
        <v>59</v>
      </c>
      <c r="C39" s="122" t="s">
        <v>51</v>
      </c>
      <c r="D39" s="123" t="s">
        <v>51</v>
      </c>
      <c r="E39" s="31">
        <v>10</v>
      </c>
      <c r="F39" s="124">
        <v>30</v>
      </c>
      <c r="G39" s="124">
        <v>1000</v>
      </c>
      <c r="H39" s="125">
        <v>250</v>
      </c>
      <c r="I39" s="112">
        <v>25</v>
      </c>
      <c r="J39" s="228">
        <v>32.64</v>
      </c>
      <c r="K39" s="220"/>
      <c r="L39" s="228">
        <f t="shared" si="0"/>
        <v>326.4</v>
      </c>
      <c r="M39" s="221"/>
      <c r="N39" s="121"/>
    </row>
    <row r="40" spans="1:14" ht="15" customHeight="1">
      <c r="A40" s="299"/>
      <c r="B40" s="126" t="s">
        <v>60</v>
      </c>
      <c r="C40" s="127" t="s">
        <v>51</v>
      </c>
      <c r="D40" s="123" t="s">
        <v>51</v>
      </c>
      <c r="E40" s="31">
        <v>10</v>
      </c>
      <c r="F40" s="124">
        <v>35</v>
      </c>
      <c r="G40" s="124">
        <v>1000</v>
      </c>
      <c r="H40" s="132">
        <v>250</v>
      </c>
      <c r="I40" s="129">
        <v>25</v>
      </c>
      <c r="J40" s="222">
        <v>35.5</v>
      </c>
      <c r="K40" s="277"/>
      <c r="L40" s="222">
        <f t="shared" si="0"/>
        <v>355</v>
      </c>
      <c r="M40" s="278"/>
      <c r="N40" s="17"/>
    </row>
    <row r="41" spans="1:14" ht="15" customHeight="1">
      <c r="A41" s="299"/>
      <c r="B41" s="88" t="s">
        <v>61</v>
      </c>
      <c r="C41" s="133" t="s">
        <v>31</v>
      </c>
      <c r="D41" s="134" t="s">
        <v>51</v>
      </c>
      <c r="E41" s="88">
        <v>10</v>
      </c>
      <c r="F41" s="135">
        <v>30</v>
      </c>
      <c r="G41" s="135">
        <v>1000</v>
      </c>
      <c r="H41" s="132">
        <v>187.5</v>
      </c>
      <c r="I41" s="129">
        <v>25</v>
      </c>
      <c r="J41" s="222">
        <v>36</v>
      </c>
      <c r="K41" s="277"/>
      <c r="L41" s="222">
        <f t="shared" si="0"/>
        <v>360</v>
      </c>
      <c r="M41" s="278"/>
      <c r="N41" s="17"/>
    </row>
    <row r="42" spans="1:16" s="72" customFormat="1" ht="15.75" customHeight="1" thickBot="1">
      <c r="A42" s="300"/>
      <c r="B42" s="41" t="s">
        <v>62</v>
      </c>
      <c r="C42" s="92" t="s">
        <v>31</v>
      </c>
      <c r="D42" s="130" t="s">
        <v>51</v>
      </c>
      <c r="E42" s="41">
        <v>7.5</v>
      </c>
      <c r="F42" s="131">
        <v>34</v>
      </c>
      <c r="G42" s="131">
        <v>1000</v>
      </c>
      <c r="H42" s="136">
        <v>187.5</v>
      </c>
      <c r="I42" s="137">
        <v>25</v>
      </c>
      <c r="J42" s="226">
        <v>38</v>
      </c>
      <c r="K42" s="279"/>
      <c r="L42" s="226">
        <f t="shared" si="0"/>
        <v>285</v>
      </c>
      <c r="M42" s="227"/>
      <c r="N42" s="17"/>
      <c r="P42" s="3"/>
    </row>
    <row r="43" spans="1:16" s="72" customFormat="1" ht="20.25" customHeight="1">
      <c r="A43" s="416" t="s">
        <v>120</v>
      </c>
      <c r="B43" s="417"/>
      <c r="C43" s="417"/>
      <c r="D43" s="418"/>
      <c r="E43" s="73"/>
      <c r="F43" s="73"/>
      <c r="G43" s="73"/>
      <c r="H43" s="138"/>
      <c r="I43" s="99"/>
      <c r="J43" s="138"/>
      <c r="K43" s="139"/>
      <c r="L43" s="139"/>
      <c r="M43" s="139"/>
      <c r="N43" s="17"/>
      <c r="O43" s="17"/>
      <c r="P43" s="140"/>
    </row>
    <row r="44" spans="1:16" s="72" customFormat="1" ht="15.75" customHeight="1">
      <c r="A44" s="402" t="s">
        <v>63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17"/>
      <c r="O44" s="17"/>
      <c r="P44" s="140"/>
    </row>
    <row r="45" spans="1:16" s="72" customFormat="1" ht="15.75" customHeight="1">
      <c r="A45" s="354" t="s">
        <v>64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17"/>
      <c r="O45" s="17"/>
      <c r="P45" s="140"/>
    </row>
    <row r="46" spans="1:16" s="72" customFormat="1" ht="9.75" customHeight="1" thickBot="1">
      <c r="A46" s="14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7"/>
      <c r="O46" s="17"/>
      <c r="P46" s="140"/>
    </row>
    <row r="47" spans="1:16" s="72" customFormat="1" ht="15.75" customHeight="1" thickBot="1">
      <c r="A47" s="77"/>
      <c r="B47" s="78"/>
      <c r="C47" s="78"/>
      <c r="D47" s="78"/>
      <c r="E47" s="78"/>
      <c r="F47" s="78"/>
      <c r="G47" s="79"/>
      <c r="H47" s="357" t="s">
        <v>65</v>
      </c>
      <c r="I47" s="358"/>
      <c r="J47" s="245" t="s">
        <v>66</v>
      </c>
      <c r="K47" s="246"/>
      <c r="L47" s="247" t="s">
        <v>67</v>
      </c>
      <c r="M47" s="246"/>
      <c r="N47" s="17"/>
      <c r="O47" s="17"/>
      <c r="P47" s="140"/>
    </row>
    <row r="48" spans="1:15" s="72" customFormat="1" ht="15.75" customHeight="1">
      <c r="A48" s="248" t="s">
        <v>68</v>
      </c>
      <c r="B48" s="80" t="s">
        <v>69</v>
      </c>
      <c r="C48" s="108" t="s">
        <v>51</v>
      </c>
      <c r="D48" s="109" t="s">
        <v>51</v>
      </c>
      <c r="E48" s="142">
        <v>10</v>
      </c>
      <c r="F48" s="25">
        <v>30</v>
      </c>
      <c r="G48" s="110">
        <v>1000</v>
      </c>
      <c r="H48" s="111">
        <v>300</v>
      </c>
      <c r="I48" s="112">
        <v>30</v>
      </c>
      <c r="J48" s="258">
        <v>25</v>
      </c>
      <c r="K48" s="259"/>
      <c r="L48" s="352">
        <f aca="true" t="shared" si="1" ref="L48:L53">J48*E48</f>
        <v>250</v>
      </c>
      <c r="M48" s="353"/>
      <c r="N48" s="17"/>
      <c r="O48" s="143"/>
    </row>
    <row r="49" spans="1:15" s="72" customFormat="1" ht="15.75" customHeight="1" thickBot="1">
      <c r="A49" s="250"/>
      <c r="B49" s="114" t="s">
        <v>70</v>
      </c>
      <c r="C49" s="115" t="s">
        <v>31</v>
      </c>
      <c r="D49" s="116" t="s">
        <v>51</v>
      </c>
      <c r="E49" s="144">
        <v>10</v>
      </c>
      <c r="F49" s="117">
        <v>40</v>
      </c>
      <c r="G49" s="118">
        <v>1000</v>
      </c>
      <c r="H49" s="136">
        <v>250</v>
      </c>
      <c r="I49" s="137">
        <v>22</v>
      </c>
      <c r="J49" s="224">
        <v>27.5</v>
      </c>
      <c r="K49" s="225"/>
      <c r="L49" s="224">
        <f t="shared" si="1"/>
        <v>275</v>
      </c>
      <c r="M49" s="225"/>
      <c r="N49" s="17"/>
      <c r="O49" s="143"/>
    </row>
    <row r="50" spans="1:15" s="72" customFormat="1" ht="15.75" customHeight="1">
      <c r="A50" s="359" t="s">
        <v>71</v>
      </c>
      <c r="B50" s="31" t="s">
        <v>72</v>
      </c>
      <c r="C50" s="127" t="s">
        <v>51</v>
      </c>
      <c r="D50" s="123" t="s">
        <v>51</v>
      </c>
      <c r="E50" s="145">
        <v>10</v>
      </c>
      <c r="F50" s="31">
        <v>35</v>
      </c>
      <c r="G50" s="124">
        <v>1000</v>
      </c>
      <c r="H50" s="146">
        <v>250</v>
      </c>
      <c r="I50" s="120">
        <v>25</v>
      </c>
      <c r="J50" s="258">
        <v>36</v>
      </c>
      <c r="K50" s="259"/>
      <c r="L50" s="258">
        <f t="shared" si="1"/>
        <v>360</v>
      </c>
      <c r="M50" s="223"/>
      <c r="N50" s="17"/>
      <c r="O50" s="143"/>
    </row>
    <row r="51" spans="1:15" s="72" customFormat="1" ht="15.75" customHeight="1" thickBot="1">
      <c r="A51" s="360"/>
      <c r="B51" s="41" t="s">
        <v>73</v>
      </c>
      <c r="C51" s="92" t="s">
        <v>31</v>
      </c>
      <c r="D51" s="130" t="s">
        <v>51</v>
      </c>
      <c r="E51" s="147">
        <v>7.5</v>
      </c>
      <c r="F51" s="41">
        <v>34</v>
      </c>
      <c r="G51" s="131">
        <v>1000</v>
      </c>
      <c r="H51" s="136">
        <v>187.5</v>
      </c>
      <c r="I51" s="148">
        <v>25</v>
      </c>
      <c r="J51" s="224">
        <v>38</v>
      </c>
      <c r="K51" s="225"/>
      <c r="L51" s="224">
        <f t="shared" si="1"/>
        <v>285</v>
      </c>
      <c r="M51" s="225"/>
      <c r="N51" s="17"/>
      <c r="O51" s="143"/>
    </row>
    <row r="52" spans="1:15" s="72" customFormat="1" ht="21" customHeight="1">
      <c r="A52" s="299" t="s">
        <v>74</v>
      </c>
      <c r="B52" s="126" t="s">
        <v>75</v>
      </c>
      <c r="C52" s="127" t="s">
        <v>51</v>
      </c>
      <c r="D52" s="123" t="s">
        <v>51</v>
      </c>
      <c r="E52" s="145">
        <v>10</v>
      </c>
      <c r="F52" s="31">
        <v>35</v>
      </c>
      <c r="G52" s="124">
        <v>1000</v>
      </c>
      <c r="H52" s="119">
        <v>250</v>
      </c>
      <c r="I52" s="120">
        <v>25</v>
      </c>
      <c r="J52" s="258">
        <v>37</v>
      </c>
      <c r="K52" s="259"/>
      <c r="L52" s="258">
        <f t="shared" si="1"/>
        <v>370</v>
      </c>
      <c r="M52" s="223"/>
      <c r="N52" s="17"/>
      <c r="O52" s="143"/>
    </row>
    <row r="53" spans="1:15" s="72" customFormat="1" ht="23.25" customHeight="1" thickBot="1">
      <c r="A53" s="300"/>
      <c r="B53" s="41" t="s">
        <v>76</v>
      </c>
      <c r="C53" s="92" t="s">
        <v>31</v>
      </c>
      <c r="D53" s="130" t="s">
        <v>51</v>
      </c>
      <c r="E53" s="147">
        <v>7.5</v>
      </c>
      <c r="F53" s="41">
        <v>34</v>
      </c>
      <c r="G53" s="131">
        <v>1000</v>
      </c>
      <c r="H53" s="149">
        <v>187.5</v>
      </c>
      <c r="I53" s="137">
        <v>25</v>
      </c>
      <c r="J53" s="224">
        <v>39</v>
      </c>
      <c r="K53" s="225"/>
      <c r="L53" s="224">
        <f t="shared" si="1"/>
        <v>292.5</v>
      </c>
      <c r="M53" s="225"/>
      <c r="N53" s="17"/>
      <c r="O53" s="143"/>
    </row>
    <row r="54" spans="1:15" ht="17.25" customHeight="1">
      <c r="A54" s="416" t="s">
        <v>120</v>
      </c>
      <c r="B54" s="417"/>
      <c r="C54" s="417"/>
      <c r="D54" s="418"/>
      <c r="E54" s="73"/>
      <c r="F54" s="73"/>
      <c r="G54" s="73"/>
      <c r="H54" s="151"/>
      <c r="I54" s="152"/>
      <c r="J54" s="151"/>
      <c r="K54" s="152"/>
      <c r="L54" s="152"/>
      <c r="M54" s="153"/>
      <c r="N54" s="102"/>
      <c r="O54" s="121"/>
    </row>
    <row r="55" spans="1:15" ht="17.25" customHeight="1">
      <c r="A55" s="290" t="s">
        <v>77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102"/>
      <c r="O55" s="121"/>
    </row>
    <row r="56" spans="1:15" ht="15" customHeight="1">
      <c r="A56" s="354" t="s">
        <v>78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102"/>
      <c r="O56" s="121"/>
    </row>
    <row r="57" spans="1:15" ht="10.5" customHeight="1" thickBot="1">
      <c r="A57" s="150"/>
      <c r="B57" s="73"/>
      <c r="C57" s="96"/>
      <c r="D57" s="96"/>
      <c r="E57" s="73"/>
      <c r="F57" s="73"/>
      <c r="G57" s="73"/>
      <c r="H57" s="151"/>
      <c r="I57" s="152"/>
      <c r="J57" s="151"/>
      <c r="K57" s="152"/>
      <c r="L57" s="152"/>
      <c r="M57" s="153"/>
      <c r="N57" s="102"/>
      <c r="O57" s="121"/>
    </row>
    <row r="58" spans="1:15" ht="15.75" customHeight="1" thickBot="1">
      <c r="A58" s="77"/>
      <c r="B58" s="78"/>
      <c r="C58" s="78"/>
      <c r="D58" s="78"/>
      <c r="E58" s="78"/>
      <c r="F58" s="78"/>
      <c r="G58" s="79"/>
      <c r="H58" s="357" t="s">
        <v>65</v>
      </c>
      <c r="I58" s="358"/>
      <c r="J58" s="245" t="s">
        <v>66</v>
      </c>
      <c r="K58" s="246"/>
      <c r="L58" s="247" t="s">
        <v>67</v>
      </c>
      <c r="M58" s="246"/>
      <c r="N58" s="102"/>
      <c r="O58" s="121"/>
    </row>
    <row r="59" spans="1:15" ht="15" customHeight="1">
      <c r="A59" s="373" t="s">
        <v>79</v>
      </c>
      <c r="B59" s="110" t="s">
        <v>80</v>
      </c>
      <c r="C59" s="154" t="s">
        <v>51</v>
      </c>
      <c r="D59" s="155" t="s">
        <v>51</v>
      </c>
      <c r="E59" s="25">
        <v>10</v>
      </c>
      <c r="F59" s="110">
        <v>35</v>
      </c>
      <c r="G59" s="110">
        <v>1000</v>
      </c>
      <c r="H59" s="156">
        <v>250</v>
      </c>
      <c r="I59" s="157">
        <v>25</v>
      </c>
      <c r="J59" s="258">
        <v>49</v>
      </c>
      <c r="K59" s="259"/>
      <c r="L59" s="230">
        <f aca="true" t="shared" si="2" ref="L59:L64">J59*E59</f>
        <v>490</v>
      </c>
      <c r="M59" s="231"/>
      <c r="N59" s="102"/>
      <c r="O59" s="158"/>
    </row>
    <row r="60" spans="1:15" ht="15" customHeight="1" thickBot="1">
      <c r="A60" s="359"/>
      <c r="B60" s="117" t="s">
        <v>81</v>
      </c>
      <c r="C60" s="159" t="s">
        <v>31</v>
      </c>
      <c r="D60" s="160" t="s">
        <v>51</v>
      </c>
      <c r="E60" s="117">
        <v>7.5</v>
      </c>
      <c r="F60" s="118">
        <v>34</v>
      </c>
      <c r="G60" s="118">
        <v>1000</v>
      </c>
      <c r="H60" s="161">
        <v>187.5</v>
      </c>
      <c r="I60" s="162">
        <v>25</v>
      </c>
      <c r="J60" s="224">
        <v>53</v>
      </c>
      <c r="K60" s="225"/>
      <c r="L60" s="259">
        <f t="shared" si="2"/>
        <v>397.5</v>
      </c>
      <c r="M60" s="223"/>
      <c r="N60" s="102"/>
      <c r="O60" s="158"/>
    </row>
    <row r="61" spans="1:15" ht="15" customHeight="1">
      <c r="A61" s="359"/>
      <c r="B61" s="25" t="s">
        <v>56</v>
      </c>
      <c r="C61" s="154" t="s">
        <v>51</v>
      </c>
      <c r="D61" s="155" t="s">
        <v>51</v>
      </c>
      <c r="E61" s="25">
        <v>10</v>
      </c>
      <c r="F61" s="110">
        <v>35</v>
      </c>
      <c r="G61" s="110">
        <v>1000</v>
      </c>
      <c r="H61" s="163">
        <v>250</v>
      </c>
      <c r="I61" s="164">
        <v>25</v>
      </c>
      <c r="J61" s="370">
        <v>58</v>
      </c>
      <c r="K61" s="371"/>
      <c r="L61" s="230">
        <f t="shared" si="2"/>
        <v>580</v>
      </c>
      <c r="M61" s="231"/>
      <c r="N61" s="102"/>
      <c r="O61" s="158"/>
    </row>
    <row r="62" spans="1:15" ht="14.25" customHeight="1" thickBot="1">
      <c r="A62" s="359"/>
      <c r="B62" s="41" t="s">
        <v>57</v>
      </c>
      <c r="C62" s="165" t="s">
        <v>31</v>
      </c>
      <c r="D62" s="166" t="s">
        <v>51</v>
      </c>
      <c r="E62" s="41">
        <v>7.5</v>
      </c>
      <c r="F62" s="131">
        <v>34</v>
      </c>
      <c r="G62" s="131">
        <v>1000</v>
      </c>
      <c r="H62" s="161">
        <v>287.5</v>
      </c>
      <c r="I62" s="167">
        <v>25</v>
      </c>
      <c r="J62" s="232">
        <v>63</v>
      </c>
      <c r="K62" s="233"/>
      <c r="L62" s="258">
        <f t="shared" si="2"/>
        <v>472.5</v>
      </c>
      <c r="M62" s="223"/>
      <c r="N62" s="102"/>
      <c r="O62" s="158"/>
    </row>
    <row r="63" spans="1:15" ht="14.25" customHeight="1">
      <c r="A63" s="359"/>
      <c r="B63" s="31" t="s">
        <v>82</v>
      </c>
      <c r="C63" s="168" t="s">
        <v>51</v>
      </c>
      <c r="D63" s="169" t="s">
        <v>51</v>
      </c>
      <c r="E63" s="31">
        <v>10</v>
      </c>
      <c r="F63" s="124">
        <v>35</v>
      </c>
      <c r="G63" s="124">
        <v>1000</v>
      </c>
      <c r="H63" s="170">
        <v>250</v>
      </c>
      <c r="I63" s="164">
        <v>25</v>
      </c>
      <c r="J63" s="258">
        <v>65</v>
      </c>
      <c r="K63" s="259"/>
      <c r="L63" s="230">
        <f t="shared" si="2"/>
        <v>650</v>
      </c>
      <c r="M63" s="231"/>
      <c r="N63" s="102"/>
      <c r="O63" s="158"/>
    </row>
    <row r="64" spans="1:15" ht="15" customHeight="1" thickBot="1">
      <c r="A64" s="360"/>
      <c r="B64" s="117" t="s">
        <v>83</v>
      </c>
      <c r="C64" s="171" t="s">
        <v>31</v>
      </c>
      <c r="D64" s="160" t="s">
        <v>51</v>
      </c>
      <c r="E64" s="117">
        <v>7.5</v>
      </c>
      <c r="F64" s="118">
        <v>34</v>
      </c>
      <c r="G64" s="118">
        <v>1000</v>
      </c>
      <c r="H64" s="172">
        <v>287.5</v>
      </c>
      <c r="I64" s="167">
        <v>25</v>
      </c>
      <c r="J64" s="224">
        <v>70</v>
      </c>
      <c r="K64" s="225"/>
      <c r="L64" s="232">
        <f t="shared" si="2"/>
        <v>525</v>
      </c>
      <c r="M64" s="369"/>
      <c r="N64" s="102"/>
      <c r="O64" s="158"/>
    </row>
    <row r="65" spans="1:15" ht="13.5" customHeight="1">
      <c r="A65" s="150"/>
      <c r="B65" s="73"/>
      <c r="C65" s="96"/>
      <c r="D65" s="96"/>
      <c r="E65" s="73"/>
      <c r="F65" s="73"/>
      <c r="G65" s="73"/>
      <c r="H65" s="151"/>
      <c r="I65" s="152"/>
      <c r="J65" s="151"/>
      <c r="K65" s="152"/>
      <c r="L65" s="152"/>
      <c r="M65" s="153"/>
      <c r="N65" s="102"/>
      <c r="O65" s="121"/>
    </row>
    <row r="66" spans="1:15" ht="17.25" customHeight="1" hidden="1">
      <c r="A66" s="173" t="s">
        <v>84</v>
      </c>
      <c r="B66" s="73"/>
      <c r="C66" s="96"/>
      <c r="D66" s="96"/>
      <c r="E66" s="73"/>
      <c r="F66" s="73"/>
      <c r="G66" s="73"/>
      <c r="H66" s="174"/>
      <c r="I66" s="175"/>
      <c r="J66" s="174"/>
      <c r="K66" s="152"/>
      <c r="L66" s="152"/>
      <c r="M66" s="153"/>
      <c r="N66" s="102"/>
      <c r="O66" s="121"/>
    </row>
    <row r="67" spans="1:15" ht="18" customHeight="1">
      <c r="A67" s="150" t="s">
        <v>85</v>
      </c>
      <c r="B67" s="73"/>
      <c r="C67" s="96"/>
      <c r="D67" s="96"/>
      <c r="E67" s="73"/>
      <c r="F67" s="73"/>
      <c r="G67" s="73"/>
      <c r="H67" s="174"/>
      <c r="I67" s="175"/>
      <c r="J67" s="174"/>
      <c r="K67" s="152"/>
      <c r="L67" s="152"/>
      <c r="M67" s="153"/>
      <c r="N67" s="102"/>
      <c r="O67" s="121"/>
    </row>
    <row r="68" spans="1:15" ht="15" customHeight="1">
      <c r="A68" s="176" t="s">
        <v>86</v>
      </c>
      <c r="K68" s="152"/>
      <c r="L68" s="152"/>
      <c r="M68" s="153"/>
      <c r="N68" s="102"/>
      <c r="O68" s="121"/>
    </row>
    <row r="69" spans="1:15" ht="15" customHeight="1">
      <c r="A69" s="150" t="s">
        <v>87</v>
      </c>
      <c r="B69" s="73"/>
      <c r="C69" s="96"/>
      <c r="D69" s="96"/>
      <c r="E69" s="73"/>
      <c r="F69" s="73"/>
      <c r="G69" s="73"/>
      <c r="H69" s="151"/>
      <c r="I69" s="152"/>
      <c r="J69" s="151"/>
      <c r="K69" s="152"/>
      <c r="L69" s="152"/>
      <c r="M69" s="153"/>
      <c r="N69" s="102"/>
      <c r="O69" s="121"/>
    </row>
    <row r="70" spans="1:15" ht="15" customHeight="1">
      <c r="A70" s="150"/>
      <c r="B70" s="73"/>
      <c r="C70" s="96"/>
      <c r="D70" s="96"/>
      <c r="E70" s="73"/>
      <c r="F70" s="73"/>
      <c r="G70" s="73"/>
      <c r="H70" s="151"/>
      <c r="I70" s="152"/>
      <c r="J70" s="151"/>
      <c r="K70" s="152"/>
      <c r="L70" s="152"/>
      <c r="M70" s="153"/>
      <c r="N70" s="102"/>
      <c r="O70" s="121"/>
    </row>
    <row r="71" spans="1:15" ht="15" customHeight="1">
      <c r="A71" s="150"/>
      <c r="B71" s="73"/>
      <c r="C71" s="96"/>
      <c r="D71" s="96"/>
      <c r="E71" s="73"/>
      <c r="F71" s="73"/>
      <c r="G71" s="73"/>
      <c r="H71" s="151"/>
      <c r="I71" s="152"/>
      <c r="J71" s="151"/>
      <c r="K71" s="152"/>
      <c r="L71" s="152"/>
      <c r="M71" s="153"/>
      <c r="N71" s="102"/>
      <c r="O71" s="121"/>
    </row>
    <row r="72" spans="1:15" ht="15" customHeight="1">
      <c r="A72" s="150"/>
      <c r="B72" s="73"/>
      <c r="C72" s="96"/>
      <c r="D72" s="96"/>
      <c r="E72" s="73"/>
      <c r="F72" s="73"/>
      <c r="G72" s="73"/>
      <c r="H72" s="151"/>
      <c r="I72" s="152"/>
      <c r="J72" s="151"/>
      <c r="K72" s="152"/>
      <c r="L72" s="152"/>
      <c r="M72" s="153"/>
      <c r="N72" s="102"/>
      <c r="O72" s="121"/>
    </row>
    <row r="73" spans="1:15" ht="15" customHeight="1">
      <c r="A73" s="150"/>
      <c r="B73" s="73"/>
      <c r="C73" s="96"/>
      <c r="D73" s="96"/>
      <c r="E73" s="73"/>
      <c r="F73" s="73"/>
      <c r="G73" s="73"/>
      <c r="H73" s="151"/>
      <c r="I73" s="152"/>
      <c r="J73" s="151"/>
      <c r="K73" s="152"/>
      <c r="L73" s="152"/>
      <c r="M73" s="153"/>
      <c r="N73" s="102"/>
      <c r="O73" s="121"/>
    </row>
    <row r="74" spans="1:15" ht="15" customHeight="1">
      <c r="A74" s="150"/>
      <c r="B74" s="73"/>
      <c r="C74" s="96"/>
      <c r="D74" s="96"/>
      <c r="E74" s="73"/>
      <c r="F74" s="73"/>
      <c r="G74" s="73"/>
      <c r="H74" s="151"/>
      <c r="I74" s="152"/>
      <c r="J74" s="151"/>
      <c r="K74" s="152"/>
      <c r="L74" s="152"/>
      <c r="M74" s="153"/>
      <c r="N74" s="102"/>
      <c r="O74" s="121"/>
    </row>
    <row r="75" spans="1:15" ht="15" customHeight="1">
      <c r="A75" s="150"/>
      <c r="B75" s="73"/>
      <c r="C75" s="96"/>
      <c r="D75" s="96"/>
      <c r="E75" s="73"/>
      <c r="F75" s="73"/>
      <c r="G75" s="73"/>
      <c r="H75" s="151"/>
      <c r="I75" s="152"/>
      <c r="J75" s="151"/>
      <c r="K75" s="152"/>
      <c r="L75" s="152"/>
      <c r="M75" s="153"/>
      <c r="N75" s="102"/>
      <c r="O75" s="121"/>
    </row>
    <row r="76" spans="1:15" ht="15" customHeight="1">
      <c r="A76" s="150"/>
      <c r="B76" s="73"/>
      <c r="C76" s="96"/>
      <c r="D76" s="96"/>
      <c r="E76" s="73"/>
      <c r="F76" s="73"/>
      <c r="G76" s="73"/>
      <c r="H76" s="151"/>
      <c r="I76" s="152"/>
      <c r="J76" s="151"/>
      <c r="K76" s="152"/>
      <c r="L76" s="152"/>
      <c r="M76" s="153"/>
      <c r="N76" s="102"/>
      <c r="O76" s="121"/>
    </row>
    <row r="77" spans="1:15" ht="15" customHeight="1">
      <c r="A77" s="150"/>
      <c r="B77" s="73"/>
      <c r="C77" s="96"/>
      <c r="D77" s="96"/>
      <c r="E77" s="73"/>
      <c r="F77" s="73"/>
      <c r="G77" s="73"/>
      <c r="H77" s="151"/>
      <c r="I77" s="152"/>
      <c r="J77" s="151"/>
      <c r="K77" s="152"/>
      <c r="L77" s="152"/>
      <c r="M77" s="153"/>
      <c r="N77" s="102"/>
      <c r="O77" s="121"/>
    </row>
    <row r="78" spans="1:15" ht="15" customHeight="1">
      <c r="A78" s="150"/>
      <c r="B78" s="73"/>
      <c r="C78" s="96"/>
      <c r="D78" s="96"/>
      <c r="E78" s="73"/>
      <c r="F78" s="73"/>
      <c r="G78" s="73"/>
      <c r="H78" s="151"/>
      <c r="I78" s="152"/>
      <c r="J78" s="151"/>
      <c r="K78" s="152"/>
      <c r="L78" s="152"/>
      <c r="M78" s="153"/>
      <c r="N78" s="102"/>
      <c r="O78" s="121"/>
    </row>
    <row r="79" spans="1:15" ht="15" customHeight="1">
      <c r="A79" s="150"/>
      <c r="B79" s="73"/>
      <c r="C79" s="96"/>
      <c r="D79" s="96"/>
      <c r="E79" s="73"/>
      <c r="F79" s="73"/>
      <c r="G79" s="73"/>
      <c r="H79" s="151"/>
      <c r="I79" s="152"/>
      <c r="J79" s="151"/>
      <c r="K79" s="152"/>
      <c r="L79" s="152"/>
      <c r="M79" s="153"/>
      <c r="N79" s="102"/>
      <c r="O79" s="121"/>
    </row>
    <row r="80" spans="1:15" ht="15" customHeight="1">
      <c r="A80" s="150"/>
      <c r="B80" s="73"/>
      <c r="C80" s="96"/>
      <c r="D80" s="96"/>
      <c r="E80" s="73"/>
      <c r="F80" s="73"/>
      <c r="G80" s="73"/>
      <c r="H80" s="151"/>
      <c r="I80" s="152"/>
      <c r="J80" s="151"/>
      <c r="K80" s="152"/>
      <c r="L80" s="152"/>
      <c r="M80" s="153"/>
      <c r="N80" s="102"/>
      <c r="O80" s="121"/>
    </row>
    <row r="81" spans="1:6" ht="14.25" customHeight="1" thickBot="1">
      <c r="A81" s="102"/>
      <c r="B81" s="102"/>
      <c r="C81" s="102"/>
      <c r="D81" s="121"/>
      <c r="E81" s="121"/>
      <c r="F81" s="140"/>
    </row>
    <row r="82" spans="1:6" ht="19.5" customHeight="1">
      <c r="A82" s="416" t="s">
        <v>120</v>
      </c>
      <c r="B82" s="417"/>
      <c r="C82" s="417"/>
      <c r="D82" s="418"/>
      <c r="E82" s="121"/>
      <c r="F82" s="140"/>
    </row>
    <row r="83" spans="1:13" ht="15" customHeight="1" thickBot="1">
      <c r="A83" s="308" t="s">
        <v>88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</row>
    <row r="84" spans="1:13" s="140" customFormat="1" ht="13.5" customHeight="1">
      <c r="A84" s="263" t="s">
        <v>4</v>
      </c>
      <c r="B84" s="264"/>
      <c r="C84" s="269" t="s">
        <v>89</v>
      </c>
      <c r="D84" s="272" t="s">
        <v>6</v>
      </c>
      <c r="E84" s="273"/>
      <c r="F84" s="273"/>
      <c r="G84" s="274"/>
      <c r="H84" s="381" t="s">
        <v>90</v>
      </c>
      <c r="I84" s="382"/>
      <c r="J84" s="263" t="s">
        <v>91</v>
      </c>
      <c r="K84" s="387"/>
      <c r="L84" s="387"/>
      <c r="M84" s="264"/>
    </row>
    <row r="85" spans="1:13" s="140" customFormat="1" ht="14.25" customHeight="1">
      <c r="A85" s="265"/>
      <c r="B85" s="266"/>
      <c r="C85" s="270"/>
      <c r="D85" s="275"/>
      <c r="E85" s="276"/>
      <c r="F85" s="276"/>
      <c r="G85" s="242"/>
      <c r="H85" s="383"/>
      <c r="I85" s="384"/>
      <c r="J85" s="265"/>
      <c r="K85" s="388"/>
      <c r="L85" s="388"/>
      <c r="M85" s="266"/>
    </row>
    <row r="86" spans="1:13" ht="15" customHeight="1" thickBot="1">
      <c r="A86" s="267"/>
      <c r="B86" s="268"/>
      <c r="C86" s="271"/>
      <c r="D86" s="392" t="s">
        <v>14</v>
      </c>
      <c r="E86" s="393"/>
      <c r="F86" s="374" t="s">
        <v>15</v>
      </c>
      <c r="G86" s="375"/>
      <c r="H86" s="385"/>
      <c r="I86" s="386"/>
      <c r="J86" s="389"/>
      <c r="K86" s="390"/>
      <c r="L86" s="390"/>
      <c r="M86" s="391"/>
    </row>
    <row r="87" spans="1:13" ht="12.75" customHeight="1">
      <c r="A87" s="355" t="s">
        <v>92</v>
      </c>
      <c r="B87" s="177" t="s">
        <v>93</v>
      </c>
      <c r="C87" s="178">
        <v>9</v>
      </c>
      <c r="D87" s="320" t="s">
        <v>31</v>
      </c>
      <c r="E87" s="321"/>
      <c r="F87" s="235" t="s">
        <v>51</v>
      </c>
      <c r="G87" s="236"/>
      <c r="H87" s="376">
        <f aca="true" t="shared" si="3" ref="H87:H95">C87*3</f>
        <v>27</v>
      </c>
      <c r="I87" s="377"/>
      <c r="J87" s="378">
        <v>150</v>
      </c>
      <c r="K87" s="379"/>
      <c r="L87" s="379"/>
      <c r="M87" s="380"/>
    </row>
    <row r="88" spans="1:13" ht="13.5" customHeight="1">
      <c r="A88" s="355"/>
      <c r="B88" s="181" t="s">
        <v>94</v>
      </c>
      <c r="C88" s="178">
        <v>9</v>
      </c>
      <c r="D88" s="320"/>
      <c r="E88" s="321"/>
      <c r="F88" s="235"/>
      <c r="G88" s="236"/>
      <c r="H88" s="376">
        <f t="shared" si="3"/>
        <v>27</v>
      </c>
      <c r="I88" s="377"/>
      <c r="J88" s="378">
        <v>170</v>
      </c>
      <c r="K88" s="379"/>
      <c r="L88" s="379"/>
      <c r="M88" s="380"/>
    </row>
    <row r="89" spans="1:13" ht="15" customHeight="1">
      <c r="A89" s="355"/>
      <c r="B89" s="182" t="s">
        <v>95</v>
      </c>
      <c r="C89" s="183">
        <v>9</v>
      </c>
      <c r="D89" s="320"/>
      <c r="E89" s="321"/>
      <c r="F89" s="235"/>
      <c r="G89" s="236"/>
      <c r="H89" s="376">
        <f t="shared" si="3"/>
        <v>27</v>
      </c>
      <c r="I89" s="377"/>
      <c r="J89" s="407">
        <v>170</v>
      </c>
      <c r="K89" s="408"/>
      <c r="L89" s="408"/>
      <c r="M89" s="409"/>
    </row>
    <row r="90" spans="1:15" s="140" customFormat="1" ht="15.75" customHeight="1" thickBot="1">
      <c r="A90" s="356"/>
      <c r="B90" s="177" t="s">
        <v>96</v>
      </c>
      <c r="C90" s="178">
        <v>9</v>
      </c>
      <c r="D90" s="322"/>
      <c r="E90" s="323"/>
      <c r="F90" s="237"/>
      <c r="G90" s="229"/>
      <c r="H90" s="376">
        <f t="shared" si="3"/>
        <v>27</v>
      </c>
      <c r="I90" s="377"/>
      <c r="J90" s="260">
        <v>180</v>
      </c>
      <c r="K90" s="261"/>
      <c r="L90" s="261"/>
      <c r="M90" s="262"/>
      <c r="O90" s="3"/>
    </row>
    <row r="91" spans="1:15" s="140" customFormat="1" ht="12.75" customHeight="1">
      <c r="A91" s="239" t="s">
        <v>97</v>
      </c>
      <c r="B91" s="184" t="s">
        <v>95</v>
      </c>
      <c r="C91" s="185">
        <v>10</v>
      </c>
      <c r="D91" s="318" t="s">
        <v>31</v>
      </c>
      <c r="E91" s="319"/>
      <c r="F91" s="238" t="s">
        <v>51</v>
      </c>
      <c r="G91" s="234"/>
      <c r="H91" s="376">
        <f t="shared" si="3"/>
        <v>30</v>
      </c>
      <c r="I91" s="377"/>
      <c r="J91" s="260">
        <v>190</v>
      </c>
      <c r="K91" s="261"/>
      <c r="L91" s="261"/>
      <c r="M91" s="262"/>
      <c r="O91" s="3"/>
    </row>
    <row r="92" spans="1:15" s="140" customFormat="1" ht="15.75" customHeight="1">
      <c r="A92" s="240"/>
      <c r="B92" s="177" t="s">
        <v>94</v>
      </c>
      <c r="C92" s="178">
        <v>10</v>
      </c>
      <c r="D92" s="320"/>
      <c r="E92" s="321"/>
      <c r="F92" s="235"/>
      <c r="G92" s="236"/>
      <c r="H92" s="376">
        <f t="shared" si="3"/>
        <v>30</v>
      </c>
      <c r="I92" s="377"/>
      <c r="J92" s="260">
        <v>190</v>
      </c>
      <c r="K92" s="261"/>
      <c r="L92" s="261"/>
      <c r="M92" s="262"/>
      <c r="O92" s="3"/>
    </row>
    <row r="93" spans="1:15" s="140" customFormat="1" ht="13.5" customHeight="1" thickBot="1">
      <c r="A93" s="241"/>
      <c r="B93" s="186" t="s">
        <v>96</v>
      </c>
      <c r="C93" s="187">
        <v>10</v>
      </c>
      <c r="D93" s="322"/>
      <c r="E93" s="323"/>
      <c r="F93" s="237"/>
      <c r="G93" s="229"/>
      <c r="H93" s="376">
        <f t="shared" si="3"/>
        <v>30</v>
      </c>
      <c r="I93" s="377"/>
      <c r="J93" s="260">
        <v>200</v>
      </c>
      <c r="K93" s="261"/>
      <c r="L93" s="261"/>
      <c r="M93" s="262"/>
      <c r="O93" s="3"/>
    </row>
    <row r="94" spans="1:15" s="140" customFormat="1" ht="13.5" customHeight="1">
      <c r="A94" s="324" t="s">
        <v>98</v>
      </c>
      <c r="B94" s="182" t="s">
        <v>99</v>
      </c>
      <c r="C94" s="183">
        <v>10</v>
      </c>
      <c r="D94" s="318" t="s">
        <v>31</v>
      </c>
      <c r="E94" s="319"/>
      <c r="F94" s="238" t="s">
        <v>51</v>
      </c>
      <c r="G94" s="234"/>
      <c r="H94" s="376">
        <f t="shared" si="3"/>
        <v>30</v>
      </c>
      <c r="I94" s="377"/>
      <c r="J94" s="260">
        <v>150</v>
      </c>
      <c r="K94" s="261"/>
      <c r="L94" s="261"/>
      <c r="M94" s="262"/>
      <c r="O94" s="3"/>
    </row>
    <row r="95" spans="1:15" s="140" customFormat="1" ht="15" customHeight="1" thickBot="1">
      <c r="A95" s="241"/>
      <c r="B95" s="188" t="s">
        <v>100</v>
      </c>
      <c r="C95" s="187">
        <v>10</v>
      </c>
      <c r="D95" s="322"/>
      <c r="E95" s="323"/>
      <c r="F95" s="237"/>
      <c r="G95" s="229"/>
      <c r="H95" s="376">
        <f t="shared" si="3"/>
        <v>30</v>
      </c>
      <c r="I95" s="377"/>
      <c r="J95" s="260">
        <v>140</v>
      </c>
      <c r="K95" s="261"/>
      <c r="L95" s="261"/>
      <c r="M95" s="262"/>
      <c r="O95" s="3"/>
    </row>
    <row r="96" spans="1:13" ht="16.5" customHeight="1">
      <c r="A96" s="403" t="s">
        <v>101</v>
      </c>
      <c r="B96" s="182" t="s">
        <v>99</v>
      </c>
      <c r="C96" s="183">
        <v>5</v>
      </c>
      <c r="D96" s="318" t="s">
        <v>31</v>
      </c>
      <c r="E96" s="405"/>
      <c r="F96" s="238" t="s">
        <v>51</v>
      </c>
      <c r="G96" s="234"/>
      <c r="H96" s="376">
        <f>C96*7.5</f>
        <v>37.5</v>
      </c>
      <c r="I96" s="377"/>
      <c r="J96" s="260">
        <v>70</v>
      </c>
      <c r="K96" s="261"/>
      <c r="L96" s="261"/>
      <c r="M96" s="262"/>
    </row>
    <row r="97" spans="1:16" ht="16.5" customHeight="1" thickBot="1">
      <c r="A97" s="404"/>
      <c r="B97" s="186" t="s">
        <v>100</v>
      </c>
      <c r="C97" s="187">
        <v>5</v>
      </c>
      <c r="D97" s="322"/>
      <c r="E97" s="406"/>
      <c r="F97" s="237"/>
      <c r="G97" s="229"/>
      <c r="H97" s="401">
        <f>C97*7.5</f>
        <v>37.5</v>
      </c>
      <c r="I97" s="395"/>
      <c r="J97" s="396">
        <v>65</v>
      </c>
      <c r="K97" s="397"/>
      <c r="L97" s="397"/>
      <c r="M97" s="398"/>
      <c r="N97" s="189"/>
      <c r="P97" s="189"/>
    </row>
    <row r="98" spans="1:8" ht="16.5" customHeight="1" thickBot="1">
      <c r="A98" s="308" t="s">
        <v>102</v>
      </c>
      <c r="B98" s="308"/>
      <c r="C98" s="308"/>
      <c r="D98" s="308"/>
      <c r="E98" s="73"/>
      <c r="F98" s="73"/>
      <c r="G98" s="73"/>
      <c r="H98" s="190"/>
    </row>
    <row r="99" spans="1:8" ht="63.75" customHeight="1" thickBot="1">
      <c r="A99" s="410" t="s">
        <v>103</v>
      </c>
      <c r="B99" s="243"/>
      <c r="C99" s="244"/>
      <c r="D99" s="191" t="s">
        <v>104</v>
      </c>
      <c r="E99" s="192" t="s">
        <v>105</v>
      </c>
      <c r="F99" s="243" t="s">
        <v>106</v>
      </c>
      <c r="G99" s="244"/>
      <c r="H99" s="190"/>
    </row>
    <row r="100" spans="1:8" ht="48" customHeight="1">
      <c r="A100" s="255" t="s">
        <v>107</v>
      </c>
      <c r="B100" s="256"/>
      <c r="C100" s="257"/>
      <c r="D100" s="193">
        <v>24</v>
      </c>
      <c r="E100" s="194"/>
      <c r="F100" s="195"/>
      <c r="G100" s="196"/>
      <c r="H100" s="190"/>
    </row>
    <row r="101" spans="1:8" ht="52.5" customHeight="1">
      <c r="A101" s="315" t="s">
        <v>108</v>
      </c>
      <c r="B101" s="316"/>
      <c r="C101" s="317"/>
      <c r="D101" s="199">
        <v>21</v>
      </c>
      <c r="E101" s="200"/>
      <c r="F101" s="197"/>
      <c r="G101" s="198"/>
      <c r="H101" s="190"/>
    </row>
    <row r="102" spans="1:8" ht="16.5" customHeight="1">
      <c r="A102" s="312" t="s">
        <v>109</v>
      </c>
      <c r="B102" s="313"/>
      <c r="C102" s="314"/>
      <c r="D102" s="414">
        <v>12.03</v>
      </c>
      <c r="E102" s="361"/>
      <c r="F102" s="235"/>
      <c r="G102" s="236"/>
      <c r="H102" s="190"/>
    </row>
    <row r="103" spans="1:8" ht="16.5" customHeight="1">
      <c r="A103" s="411"/>
      <c r="B103" s="412"/>
      <c r="C103" s="413"/>
      <c r="D103" s="415"/>
      <c r="E103" s="362"/>
      <c r="F103" s="400"/>
      <c r="G103" s="377"/>
      <c r="H103" s="190"/>
    </row>
    <row r="104" spans="1:8" ht="29.25" customHeight="1">
      <c r="A104" s="309" t="s">
        <v>110</v>
      </c>
      <c r="B104" s="310"/>
      <c r="C104" s="311"/>
      <c r="D104" s="201">
        <v>12.03</v>
      </c>
      <c r="E104" s="179">
        <v>11.69</v>
      </c>
      <c r="F104" s="399">
        <v>11.29</v>
      </c>
      <c r="G104" s="327"/>
      <c r="H104" s="190"/>
    </row>
    <row r="105" spans="1:8" ht="30.75" customHeight="1">
      <c r="A105" s="315" t="s">
        <v>111</v>
      </c>
      <c r="B105" s="316"/>
      <c r="C105" s="317"/>
      <c r="D105" s="203">
        <v>12.03</v>
      </c>
      <c r="E105" s="204"/>
      <c r="F105" s="205"/>
      <c r="G105" s="135"/>
      <c r="H105" s="190"/>
    </row>
    <row r="106" spans="1:8" ht="29.25" customHeight="1">
      <c r="A106" s="312" t="s">
        <v>112</v>
      </c>
      <c r="B106" s="313"/>
      <c r="C106" s="314"/>
      <c r="D106" s="206">
        <v>12.03</v>
      </c>
      <c r="E106" s="207"/>
      <c r="F106" s="205"/>
      <c r="G106" s="135"/>
      <c r="H106" s="190"/>
    </row>
    <row r="107" spans="1:8" ht="29.25" customHeight="1">
      <c r="A107" s="315" t="s">
        <v>113</v>
      </c>
      <c r="B107" s="316"/>
      <c r="C107" s="317"/>
      <c r="D107" s="208">
        <v>32</v>
      </c>
      <c r="E107" s="202"/>
      <c r="F107" s="73"/>
      <c r="G107" s="180"/>
      <c r="H107" s="190"/>
    </row>
    <row r="108" spans="1:8" ht="28.5" customHeight="1">
      <c r="A108" s="309" t="s">
        <v>114</v>
      </c>
      <c r="B108" s="310"/>
      <c r="C108" s="311"/>
      <c r="D108" s="201">
        <v>6.5</v>
      </c>
      <c r="E108" s="209">
        <v>6</v>
      </c>
      <c r="F108" s="399">
        <v>5.7</v>
      </c>
      <c r="G108" s="327"/>
      <c r="H108" s="190"/>
    </row>
    <row r="109" spans="1:8" ht="29.25" customHeight="1">
      <c r="A109" s="315" t="s">
        <v>115</v>
      </c>
      <c r="B109" s="316"/>
      <c r="C109" s="317"/>
      <c r="D109" s="203">
        <f>D108</f>
        <v>6.5</v>
      </c>
      <c r="E109" s="210">
        <v>6</v>
      </c>
      <c r="F109" s="399">
        <f>F108</f>
        <v>5.7</v>
      </c>
      <c r="G109" s="327"/>
      <c r="H109" s="190"/>
    </row>
    <row r="110" spans="1:8" ht="34.5" customHeight="1">
      <c r="A110" s="315" t="s">
        <v>116</v>
      </c>
      <c r="B110" s="316"/>
      <c r="C110" s="317"/>
      <c r="D110" s="206">
        <f>D108</f>
        <v>6.5</v>
      </c>
      <c r="E110" s="209">
        <f>E108</f>
        <v>6</v>
      </c>
      <c r="F110" s="399">
        <f>F108</f>
        <v>5.7</v>
      </c>
      <c r="G110" s="327"/>
      <c r="H110" s="190"/>
    </row>
    <row r="111" spans="1:8" ht="16.5" customHeight="1">
      <c r="A111" s="325" t="s">
        <v>117</v>
      </c>
      <c r="B111" s="326"/>
      <c r="C111" s="327"/>
      <c r="D111" s="201">
        <v>10.11</v>
      </c>
      <c r="E111" s="179"/>
      <c r="F111" s="73"/>
      <c r="G111" s="180"/>
      <c r="H111" s="190"/>
    </row>
    <row r="112" spans="1:16" ht="48" customHeight="1" thickBot="1">
      <c r="A112" s="305" t="s">
        <v>118</v>
      </c>
      <c r="B112" s="306"/>
      <c r="C112" s="307"/>
      <c r="D112" s="211">
        <v>6.5</v>
      </c>
      <c r="E112" s="212">
        <v>6</v>
      </c>
      <c r="F112" s="394">
        <v>5.7</v>
      </c>
      <c r="G112" s="395"/>
      <c r="H112" s="213"/>
      <c r="K112" s="214"/>
      <c r="L112" s="214"/>
      <c r="M112" s="190"/>
      <c r="N112" s="189"/>
      <c r="O112" s="189"/>
      <c r="P112" s="189"/>
    </row>
    <row r="113" spans="1:16" ht="16.5" customHeight="1">
      <c r="A113" s="215"/>
      <c r="B113" s="98"/>
      <c r="C113" s="216"/>
      <c r="D113" s="73"/>
      <c r="E113" s="73"/>
      <c r="F113" s="73"/>
      <c r="G113" s="73"/>
      <c r="H113" s="73"/>
      <c r="I113" s="217"/>
      <c r="J113" s="217"/>
      <c r="K113" s="190"/>
      <c r="L113" s="190"/>
      <c r="M113" s="190"/>
      <c r="N113" s="189"/>
      <c r="O113" s="189"/>
      <c r="P113" s="189"/>
    </row>
    <row r="114" spans="1:16" ht="11.25" customHeight="1">
      <c r="A114" s="150" t="s">
        <v>84</v>
      </c>
      <c r="B114" s="150"/>
      <c r="C114" s="150"/>
      <c r="D114" s="150"/>
      <c r="E114" s="150"/>
      <c r="F114" s="150"/>
      <c r="G114" s="150"/>
      <c r="I114" s="17"/>
      <c r="J114" s="17"/>
      <c r="K114" s="218"/>
      <c r="L114" s="218"/>
      <c r="M114" s="218"/>
      <c r="N114" s="219"/>
      <c r="O114" s="219"/>
      <c r="P114" s="219"/>
    </row>
    <row r="115" spans="1:16" ht="12.75" customHeight="1">
      <c r="A115" s="150"/>
      <c r="B115" s="150"/>
      <c r="C115" s="150"/>
      <c r="D115" s="150"/>
      <c r="E115" s="150"/>
      <c r="F115" s="150"/>
      <c r="G115" s="150"/>
      <c r="I115" s="17"/>
      <c r="J115" s="17"/>
      <c r="K115" s="218"/>
      <c r="L115" s="218"/>
      <c r="M115" s="218"/>
      <c r="N115" s="219"/>
      <c r="O115" s="219"/>
      <c r="P115" s="219"/>
    </row>
    <row r="116" spans="1:16" ht="12.75" customHeight="1">
      <c r="A116" s="150" t="s">
        <v>85</v>
      </c>
      <c r="B116" s="150"/>
      <c r="C116" s="150"/>
      <c r="D116" s="150"/>
      <c r="E116" s="150"/>
      <c r="F116" s="150"/>
      <c r="G116" s="150"/>
      <c r="I116" s="17"/>
      <c r="J116" s="17"/>
      <c r="N116" s="219"/>
      <c r="O116" s="219"/>
      <c r="P116" s="219"/>
    </row>
    <row r="117" spans="14:16" ht="12.75" customHeight="1">
      <c r="N117" s="218"/>
      <c r="O117" s="218"/>
      <c r="P117" s="218"/>
    </row>
    <row r="118" spans="1:16" ht="15" customHeight="1">
      <c r="A118" s="176" t="s">
        <v>86</v>
      </c>
      <c r="N118" s="218"/>
      <c r="O118" s="218"/>
      <c r="P118" s="218"/>
    </row>
    <row r="119" spans="1:13" ht="15" customHeight="1">
      <c r="A119" s="150" t="s">
        <v>119</v>
      </c>
      <c r="B119" s="73"/>
      <c r="C119" s="96"/>
      <c r="D119" s="96"/>
      <c r="E119" s="73"/>
      <c r="F119" s="73"/>
      <c r="G119" s="73"/>
      <c r="H119" s="217"/>
      <c r="I119" s="152"/>
      <c r="J119" s="217"/>
      <c r="K119" s="152"/>
      <c r="L119" s="152"/>
      <c r="M119" s="153"/>
    </row>
    <row r="120" ht="15" customHeight="1" thickBot="1"/>
    <row r="121" spans="1:4" ht="39" customHeight="1">
      <c r="A121" s="419" t="s">
        <v>121</v>
      </c>
      <c r="B121" s="417"/>
      <c r="C121" s="417"/>
      <c r="D121" s="418"/>
    </row>
    <row r="122" ht="15" customHeight="1"/>
    <row r="123" ht="14.25" customHeight="1"/>
    <row r="124" ht="14.25" customHeight="1"/>
    <row r="125" ht="14.25" customHeight="1"/>
    <row r="126" ht="14.25" customHeight="1"/>
    <row r="127" ht="12.75" customHeight="1"/>
    <row r="128" ht="12.75" customHeight="1"/>
    <row r="129" ht="12.75" customHeight="1"/>
    <row r="130" ht="13.5" customHeight="1"/>
    <row r="131" spans="13:14" ht="15.75" customHeight="1">
      <c r="M131" s="213"/>
      <c r="N131" s="213"/>
    </row>
  </sheetData>
  <mergeCells count="173">
    <mergeCell ref="A121:D121"/>
    <mergeCell ref="A26:D26"/>
    <mergeCell ref="A43:D43"/>
    <mergeCell ref="A54:D54"/>
    <mergeCell ref="A82:D82"/>
    <mergeCell ref="A12:A15"/>
    <mergeCell ref="F109:G109"/>
    <mergeCell ref="F108:G108"/>
    <mergeCell ref="F110:G110"/>
    <mergeCell ref="A99:C99"/>
    <mergeCell ref="A102:C103"/>
    <mergeCell ref="D102:D103"/>
    <mergeCell ref="F31:F33"/>
    <mergeCell ref="F96:G97"/>
    <mergeCell ref="D87:E90"/>
    <mergeCell ref="H96:I96"/>
    <mergeCell ref="H97:I97"/>
    <mergeCell ref="H89:I89"/>
    <mergeCell ref="A44:M44"/>
    <mergeCell ref="H58:I58"/>
    <mergeCell ref="H88:I88"/>
    <mergeCell ref="J88:M88"/>
    <mergeCell ref="A96:A97"/>
    <mergeCell ref="D96:E97"/>
    <mergeCell ref="J89:M89"/>
    <mergeCell ref="F112:G112"/>
    <mergeCell ref="J97:M97"/>
    <mergeCell ref="H90:I90"/>
    <mergeCell ref="J90:M90"/>
    <mergeCell ref="F104:G104"/>
    <mergeCell ref="F102:G103"/>
    <mergeCell ref="F94:G95"/>
    <mergeCell ref="H94:I94"/>
    <mergeCell ref="J94:M94"/>
    <mergeCell ref="H95:I95"/>
    <mergeCell ref="J91:M91"/>
    <mergeCell ref="H93:I93"/>
    <mergeCell ref="J93:M93"/>
    <mergeCell ref="J92:M92"/>
    <mergeCell ref="H92:I92"/>
    <mergeCell ref="H91:I91"/>
    <mergeCell ref="L34:M34"/>
    <mergeCell ref="A36:A38"/>
    <mergeCell ref="F86:G86"/>
    <mergeCell ref="H87:I87"/>
    <mergeCell ref="J87:M87"/>
    <mergeCell ref="H84:I86"/>
    <mergeCell ref="J84:M86"/>
    <mergeCell ref="D86:E86"/>
    <mergeCell ref="A83:M83"/>
    <mergeCell ref="A59:A64"/>
    <mergeCell ref="L64:M64"/>
    <mergeCell ref="L60:M60"/>
    <mergeCell ref="J61:K61"/>
    <mergeCell ref="L61:M61"/>
    <mergeCell ref="L63:M63"/>
    <mergeCell ref="J34:K34"/>
    <mergeCell ref="J37:K37"/>
    <mergeCell ref="H31:I32"/>
    <mergeCell ref="J35:K35"/>
    <mergeCell ref="J33:K33"/>
    <mergeCell ref="E102:E103"/>
    <mergeCell ref="A52:A53"/>
    <mergeCell ref="A55:M55"/>
    <mergeCell ref="A56:M56"/>
    <mergeCell ref="J52:K52"/>
    <mergeCell ref="L52:M52"/>
    <mergeCell ref="J53:K53"/>
    <mergeCell ref="L53:M53"/>
    <mergeCell ref="J59:K59"/>
    <mergeCell ref="J64:K64"/>
    <mergeCell ref="A87:A90"/>
    <mergeCell ref="A39:A42"/>
    <mergeCell ref="H47:I47"/>
    <mergeCell ref="A50:A51"/>
    <mergeCell ref="F87:G90"/>
    <mergeCell ref="J41:K41"/>
    <mergeCell ref="J48:K48"/>
    <mergeCell ref="J49:K49"/>
    <mergeCell ref="L41:M41"/>
    <mergeCell ref="J42:K42"/>
    <mergeCell ref="L42:M42"/>
    <mergeCell ref="L48:M48"/>
    <mergeCell ref="A45:M45"/>
    <mergeCell ref="L47:M47"/>
    <mergeCell ref="J47:K47"/>
    <mergeCell ref="H1:K1"/>
    <mergeCell ref="H2:K2"/>
    <mergeCell ref="H3:K3"/>
    <mergeCell ref="H4:K4"/>
    <mergeCell ref="A30:M30"/>
    <mergeCell ref="B31:B33"/>
    <mergeCell ref="C31:D32"/>
    <mergeCell ref="E8:E10"/>
    <mergeCell ref="A28:M28"/>
    <mergeCell ref="A31:A33"/>
    <mergeCell ref="E31:E33"/>
    <mergeCell ref="G31:G33"/>
    <mergeCell ref="J31:M32"/>
    <mergeCell ref="L33:M33"/>
    <mergeCell ref="L3:M4"/>
    <mergeCell ref="J9:K9"/>
    <mergeCell ref="L9:M9"/>
    <mergeCell ref="F8:F10"/>
    <mergeCell ref="G8:G10"/>
    <mergeCell ref="H8:M8"/>
    <mergeCell ref="H9:I9"/>
    <mergeCell ref="A5:M5"/>
    <mergeCell ref="A111:C111"/>
    <mergeCell ref="A104:C104"/>
    <mergeCell ref="A109:C109"/>
    <mergeCell ref="A105:C105"/>
    <mergeCell ref="A107:C107"/>
    <mergeCell ref="A112:C112"/>
    <mergeCell ref="A48:A49"/>
    <mergeCell ref="A98:D98"/>
    <mergeCell ref="A108:C108"/>
    <mergeCell ref="A106:C106"/>
    <mergeCell ref="A110:C110"/>
    <mergeCell ref="D91:E93"/>
    <mergeCell ref="A94:A95"/>
    <mergeCell ref="D94:E95"/>
    <mergeCell ref="A101:C101"/>
    <mergeCell ref="C1:G2"/>
    <mergeCell ref="C3:G3"/>
    <mergeCell ref="C4:G4"/>
    <mergeCell ref="A29:M29"/>
    <mergeCell ref="A7:M7"/>
    <mergeCell ref="B8:B10"/>
    <mergeCell ref="L1:M2"/>
    <mergeCell ref="A8:A10"/>
    <mergeCell ref="C8:D9"/>
    <mergeCell ref="H16:I16"/>
    <mergeCell ref="L35:M35"/>
    <mergeCell ref="J36:K36"/>
    <mergeCell ref="L36:M36"/>
    <mergeCell ref="L37:M37"/>
    <mergeCell ref="L38:M38"/>
    <mergeCell ref="J39:K39"/>
    <mergeCell ref="L39:M39"/>
    <mergeCell ref="J40:K40"/>
    <mergeCell ref="L40:M40"/>
    <mergeCell ref="J38:K38"/>
    <mergeCell ref="L49:M49"/>
    <mergeCell ref="J50:K50"/>
    <mergeCell ref="L50:M50"/>
    <mergeCell ref="J51:K51"/>
    <mergeCell ref="L51:M51"/>
    <mergeCell ref="L59:M59"/>
    <mergeCell ref="L58:M58"/>
    <mergeCell ref="J58:K58"/>
    <mergeCell ref="J62:K62"/>
    <mergeCell ref="L62:M62"/>
    <mergeCell ref="J60:K60"/>
    <mergeCell ref="A100:C100"/>
    <mergeCell ref="J63:K63"/>
    <mergeCell ref="J95:M95"/>
    <mergeCell ref="J96:M96"/>
    <mergeCell ref="A84:B86"/>
    <mergeCell ref="C84:C86"/>
    <mergeCell ref="D84:G85"/>
    <mergeCell ref="F99:G99"/>
    <mergeCell ref="A91:A93"/>
    <mergeCell ref="F91:G93"/>
    <mergeCell ref="J16:K16"/>
    <mergeCell ref="L16:M16"/>
    <mergeCell ref="A23:A25"/>
    <mergeCell ref="A17:A19"/>
    <mergeCell ref="A21:M21"/>
    <mergeCell ref="H22:I22"/>
    <mergeCell ref="J22:K22"/>
    <mergeCell ref="L22:M22"/>
    <mergeCell ref="A20:D20"/>
  </mergeCells>
  <printOptions horizontalCentered="1"/>
  <pageMargins left="0.13" right="0.14" top="0.6" bottom="0.35433070866141736" header="0" footer="0"/>
  <pageSetup fitToHeight="10" fitToWidth="1" horizontalDpi="300" verticalDpi="300" orientation="portrait" paperSize="9" scale="64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Single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Serg</cp:lastModifiedBy>
  <cp:lastPrinted>2005-12-04T08:42:31Z</cp:lastPrinted>
  <dcterms:created xsi:type="dcterms:W3CDTF">2005-12-04T08:39:11Z</dcterms:created>
  <dcterms:modified xsi:type="dcterms:W3CDTF">2005-12-08T17:01:05Z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